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adezda/Desktop/"/>
    </mc:Choice>
  </mc:AlternateContent>
  <xr:revisionPtr revIDLastSave="0" documentId="13_ncr:1_{0653767C-C655-5846-AAF7-F04DB1052832}" xr6:coauthVersionLast="47" xr6:coauthVersionMax="47" xr10:uidLastSave="{00000000-0000-0000-0000-000000000000}"/>
  <bookViews>
    <workbookView xWindow="0" yWindow="640" windowWidth="28800" windowHeight="16180" tabRatio="777" activeTab="2" xr2:uid="{00000000-000D-0000-FFFF-FFFF00000000}"/>
  </bookViews>
  <sheets>
    <sheet name="командный" sheetId="34" r:id="rId1"/>
    <sheet name="лично-командный" sheetId="27" r:id="rId2"/>
    <sheet name="личники по местам" sheetId="36" r:id="rId3"/>
    <sheet name="строй 1 судья" sheetId="28" state="hidden" r:id="rId4"/>
    <sheet name="строй 2 судья" sheetId="35" state="hidden" r:id="rId5"/>
  </sheets>
  <definedNames>
    <definedName name="_xlnm._FilterDatabase" localSheetId="0" hidden="1">командный!#REF!</definedName>
    <definedName name="_xlnm._FilterDatabase" localSheetId="2" hidden="1">'личники по местам'!#REF!</definedName>
    <definedName name="_xlnm._FilterDatabase" localSheetId="1" hidden="1">'лично-командный'!$A$5:$N$5</definedName>
    <definedName name="_xlnm._FilterDatabase" localSheetId="3" hidden="1">'строй 1 судья'!$A$6:$L$6</definedName>
    <definedName name="_xlnm._FilterDatabase" localSheetId="4" hidden="1">'строй 2 судья'!$A$6:$L$6</definedName>
    <definedName name="_xlnm.Print_Titles" localSheetId="0">командный!$4:$6</definedName>
    <definedName name="_xlnm.Print_Titles" localSheetId="2">'личники по местам'!$4:$5</definedName>
    <definedName name="_xlnm.Print_Titles" localSheetId="1">'лично-командный'!$3:$3</definedName>
    <definedName name="_xlnm.Print_Titles" localSheetId="3">'строй 1 судья'!$4:$6</definedName>
    <definedName name="_xlnm.Print_Titles" localSheetId="4">'строй 2 судья'!$4:$6</definedName>
    <definedName name="_xlnm.Print_Area" localSheetId="0">командный!$A$1:$G$37</definedName>
    <definedName name="_xlnm.Print_Area" localSheetId="2">'личники по местам'!$A$1:$F$306</definedName>
    <definedName name="_xlnm.Print_Area" localSheetId="1">'лично-командный'!$A$1:$L$292</definedName>
    <definedName name="_xlnm.Print_Area" localSheetId="3">'строй 1 судья'!$A$1:$L$52</definedName>
    <definedName name="_xlnm.Print_Area" localSheetId="4">'строй 2 судья'!$A$1:$L$52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4" l="1"/>
  <c r="E33" i="34"/>
  <c r="E27" i="34"/>
  <c r="E26" i="34"/>
  <c r="E20" i="34"/>
  <c r="E13" i="34"/>
  <c r="E12" i="34"/>
  <c r="I277" i="27"/>
  <c r="I268" i="27"/>
  <c r="I259" i="27"/>
  <c r="I250" i="27"/>
  <c r="I241" i="27"/>
  <c r="I232" i="27"/>
  <c r="I223" i="27"/>
  <c r="I214" i="27"/>
  <c r="I205" i="27"/>
  <c r="I196" i="27"/>
  <c r="I187" i="27"/>
  <c r="I178" i="27"/>
  <c r="I169" i="27"/>
  <c r="I160" i="27"/>
  <c r="I151" i="27"/>
  <c r="I142" i="27"/>
  <c r="I133" i="27"/>
  <c r="I124" i="27"/>
  <c r="I115" i="27"/>
  <c r="I106" i="27"/>
  <c r="I97" i="27"/>
  <c r="I88" i="27"/>
  <c r="I79" i="27"/>
  <c r="I70" i="27"/>
  <c r="I61" i="27"/>
  <c r="I52" i="27"/>
  <c r="I43" i="27"/>
  <c r="I33" i="27"/>
  <c r="I25" i="27"/>
  <c r="I16" i="27"/>
  <c r="G284" i="27"/>
  <c r="G283" i="27"/>
  <c r="G282" i="27"/>
  <c r="G281" i="27"/>
  <c r="G280" i="27"/>
  <c r="G279" i="27"/>
  <c r="G278" i="27"/>
  <c r="G277" i="27"/>
  <c r="G266" i="27"/>
  <c r="G265" i="27"/>
  <c r="G264" i="27"/>
  <c r="G263" i="27"/>
  <c r="G262" i="27"/>
  <c r="G261" i="27"/>
  <c r="G260" i="27"/>
  <c r="G259" i="27"/>
  <c r="G257" i="27"/>
  <c r="G256" i="27"/>
  <c r="G255" i="27"/>
  <c r="G254" i="27"/>
  <c r="G253" i="27"/>
  <c r="G252" i="27"/>
  <c r="G251" i="27"/>
  <c r="G250" i="27"/>
  <c r="G239" i="27"/>
  <c r="G238" i="27"/>
  <c r="G237" i="27"/>
  <c r="G236" i="27"/>
  <c r="G235" i="27"/>
  <c r="G234" i="27"/>
  <c r="G233" i="27"/>
  <c r="G232" i="27"/>
  <c r="G221" i="27"/>
  <c r="G220" i="27"/>
  <c r="G219" i="27"/>
  <c r="G218" i="27"/>
  <c r="G217" i="27"/>
  <c r="G216" i="27"/>
  <c r="G215" i="27"/>
  <c r="G214" i="27"/>
  <c r="G212" i="27"/>
  <c r="G211" i="27"/>
  <c r="G210" i="27"/>
  <c r="G209" i="27"/>
  <c r="G208" i="27"/>
  <c r="G207" i="27"/>
  <c r="G206" i="27"/>
  <c r="G205" i="27"/>
  <c r="G203" i="27"/>
  <c r="G202" i="27"/>
  <c r="G201" i="27"/>
  <c r="G200" i="27"/>
  <c r="G199" i="27"/>
  <c r="G198" i="27"/>
  <c r="G197" i="27"/>
  <c r="G196" i="27"/>
  <c r="G194" i="27"/>
  <c r="G193" i="27"/>
  <c r="G192" i="27"/>
  <c r="G191" i="27"/>
  <c r="G190" i="27"/>
  <c r="G189" i="27"/>
  <c r="G188" i="27"/>
  <c r="G187" i="27"/>
  <c r="G185" i="27"/>
  <c r="G184" i="27"/>
  <c r="G183" i="27"/>
  <c r="G182" i="27"/>
  <c r="G181" i="27"/>
  <c r="G180" i="27"/>
  <c r="G179" i="27"/>
  <c r="G178" i="27"/>
  <c r="G176" i="27"/>
  <c r="G175" i="27"/>
  <c r="G174" i="27"/>
  <c r="G173" i="27"/>
  <c r="G172" i="27"/>
  <c r="G171" i="27"/>
  <c r="G170" i="27"/>
  <c r="G169" i="27"/>
  <c r="G167" i="27"/>
  <c r="G166" i="27"/>
  <c r="G165" i="27"/>
  <c r="G164" i="27"/>
  <c r="G163" i="27"/>
  <c r="G162" i="27"/>
  <c r="G161" i="27"/>
  <c r="G160" i="27"/>
  <c r="G149" i="27"/>
  <c r="G148" i="27"/>
  <c r="G147" i="27"/>
  <c r="G146" i="27"/>
  <c r="G145" i="27"/>
  <c r="G144" i="27"/>
  <c r="G143" i="27"/>
  <c r="G142" i="27"/>
  <c r="G140" i="27"/>
  <c r="G139" i="27"/>
  <c r="G138" i="27"/>
  <c r="G137" i="27"/>
  <c r="G136" i="27"/>
  <c r="G135" i="27"/>
  <c r="G134" i="27"/>
  <c r="G133" i="27"/>
  <c r="G131" i="27"/>
  <c r="G130" i="27"/>
  <c r="G129" i="27"/>
  <c r="G128" i="27"/>
  <c r="G127" i="27"/>
  <c r="G126" i="27"/>
  <c r="G125" i="27"/>
  <c r="G124" i="27"/>
  <c r="G122" i="27"/>
  <c r="G121" i="27"/>
  <c r="G120" i="27"/>
  <c r="G119" i="27"/>
  <c r="G118" i="27"/>
  <c r="G117" i="27"/>
  <c r="G116" i="27"/>
  <c r="G115" i="27"/>
  <c r="G113" i="27"/>
  <c r="G112" i="27"/>
  <c r="G111" i="27"/>
  <c r="G110" i="27"/>
  <c r="G109" i="27"/>
  <c r="G108" i="27"/>
  <c r="G107" i="27"/>
  <c r="G106" i="27"/>
  <c r="G104" i="27"/>
  <c r="G103" i="27"/>
  <c r="G102" i="27"/>
  <c r="G101" i="27"/>
  <c r="G100" i="27"/>
  <c r="G99" i="27"/>
  <c r="G98" i="27"/>
  <c r="G97" i="27"/>
  <c r="G95" i="27"/>
  <c r="G94" i="27"/>
  <c r="G93" i="27"/>
  <c r="G92" i="27"/>
  <c r="G91" i="27"/>
  <c r="G90" i="27"/>
  <c r="G89" i="27"/>
  <c r="G88" i="27"/>
  <c r="G86" i="27"/>
  <c r="G85" i="27"/>
  <c r="G84" i="27"/>
  <c r="G83" i="27"/>
  <c r="G82" i="27"/>
  <c r="G81" i="27"/>
  <c r="G80" i="27"/>
  <c r="G79" i="27"/>
  <c r="G77" i="27"/>
  <c r="G76" i="27"/>
  <c r="G75" i="27"/>
  <c r="G74" i="27"/>
  <c r="G73" i="27"/>
  <c r="G72" i="27"/>
  <c r="G71" i="27"/>
  <c r="G70" i="27"/>
  <c r="G68" i="27"/>
  <c r="G67" i="27"/>
  <c r="G66" i="27"/>
  <c r="G65" i="27"/>
  <c r="G64" i="27"/>
  <c r="G63" i="27"/>
  <c r="G62" i="27"/>
  <c r="G61" i="27"/>
  <c r="G59" i="27"/>
  <c r="G58" i="27"/>
  <c r="G57" i="27"/>
  <c r="G56" i="27"/>
  <c r="G55" i="27"/>
  <c r="G54" i="27"/>
  <c r="G53" i="27"/>
  <c r="G52" i="27"/>
  <c r="G50" i="27"/>
  <c r="G49" i="27"/>
  <c r="G48" i="27"/>
  <c r="G47" i="27"/>
  <c r="G46" i="27"/>
  <c r="G45" i="27"/>
  <c r="G44" i="27"/>
  <c r="G43" i="27"/>
  <c r="G32" i="27"/>
  <c r="G31" i="27"/>
  <c r="G30" i="27"/>
  <c r="G29" i="27"/>
  <c r="G28" i="27"/>
  <c r="G27" i="27"/>
  <c r="G26" i="27"/>
  <c r="G25" i="27"/>
  <c r="G23" i="27"/>
  <c r="G22" i="27"/>
  <c r="G21" i="27"/>
  <c r="G20" i="27"/>
  <c r="G19" i="27"/>
  <c r="G18" i="27"/>
  <c r="G17" i="27"/>
  <c r="G16" i="27"/>
  <c r="A20" i="34"/>
  <c r="A26" i="34"/>
  <c r="A27" i="34"/>
  <c r="A33" i="34"/>
  <c r="A34" i="34"/>
  <c r="A13" i="34"/>
  <c r="A12" i="34"/>
  <c r="N119" i="27" l="1"/>
  <c r="N181" i="27"/>
  <c r="G14" i="27" l="1"/>
  <c r="G13" i="27"/>
  <c r="G12" i="27"/>
  <c r="G11" i="27"/>
  <c r="G10" i="27"/>
  <c r="G9" i="27"/>
  <c r="G8" i="27"/>
  <c r="G7" i="27"/>
  <c r="N28" i="27" l="1"/>
  <c r="N20" i="27"/>
  <c r="N10" i="27"/>
  <c r="N47" i="27"/>
  <c r="N55" i="27"/>
  <c r="N110" i="27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N64" i="27" l="1"/>
  <c r="N83" i="27"/>
  <c r="N100" i="27"/>
  <c r="N128" i="27"/>
  <c r="N235" i="27"/>
  <c r="N74" i="27"/>
  <c r="R74" i="27"/>
  <c r="N92" i="27"/>
  <c r="N281" i="27"/>
  <c r="N191" i="27"/>
  <c r="N173" i="27"/>
  <c r="N218" i="27"/>
  <c r="N146" i="27"/>
  <c r="N136" i="27"/>
  <c r="H25" i="34" l="1"/>
  <c r="G30" i="34"/>
  <c r="H30" i="34" s="1"/>
  <c r="H28" i="34"/>
  <c r="H36" i="34"/>
  <c r="H26" i="34"/>
  <c r="G31" i="34"/>
  <c r="H31" i="34" s="1"/>
  <c r="G35" i="34"/>
  <c r="H35" i="34" s="1"/>
  <c r="G33" i="34"/>
  <c r="H33" i="34" s="1"/>
  <c r="G24" i="34"/>
  <c r="H24" i="34" s="1"/>
  <c r="G22" i="34"/>
  <c r="H22" i="34" s="1"/>
  <c r="G29" i="34"/>
  <c r="H29" i="34" s="1"/>
  <c r="H34" i="34"/>
  <c r="G23" i="34"/>
  <c r="H23" i="34" s="1"/>
  <c r="G27" i="34"/>
  <c r="H27" i="34" s="1"/>
  <c r="H32" i="34"/>
  <c r="F28" i="34" l="1"/>
  <c r="F25" i="34"/>
  <c r="J6" i="27"/>
  <c r="F30" i="34"/>
  <c r="F31" i="34" l="1"/>
  <c r="F29" i="34"/>
  <c r="F22" i="34"/>
  <c r="F26" i="34"/>
  <c r="F32" i="34"/>
  <c r="F24" i="34"/>
  <c r="F36" i="34"/>
  <c r="F27" i="34"/>
  <c r="F23" i="34"/>
  <c r="F35" i="34"/>
  <c r="F34" i="34"/>
  <c r="F33" i="34"/>
</calcChain>
</file>

<file path=xl/sharedStrings.xml><?xml version="1.0" encoding="utf-8"?>
<sst xmlns="http://schemas.openxmlformats.org/spreadsheetml/2006/main" count="978" uniqueCount="407">
  <si>
    <t>№</t>
  </si>
  <si>
    <t xml:space="preserve">фамилия, имя </t>
  </si>
  <si>
    <t>место</t>
  </si>
  <si>
    <t>сумма</t>
  </si>
  <si>
    <t>Главный судья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</si>
  <si>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</si>
  <si>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</si>
  <si>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</si>
  <si>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</si>
  <si>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</si>
  <si>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</si>
  <si>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</si>
  <si>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</si>
  <si>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</si>
  <si>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</si>
  <si>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</si>
  <si>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</si>
  <si>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</si>
  <si>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</si>
  <si>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</si>
  <si>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</si>
  <si>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</si>
  <si>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</si>
  <si>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</si>
  <si>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</si>
  <si>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</si>
  <si>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исполнение строй.песни</t>
  </si>
  <si>
    <t>Пировский район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</si>
  <si>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</si>
  <si>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</si>
  <si>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</si>
  <si>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</si>
  <si>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</si>
  <si>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</si>
  <si>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</si>
  <si>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</si>
  <si>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</si>
  <si>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</si>
  <si>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г.Боготол</t>
  </si>
  <si>
    <t>г.Дивногорск</t>
  </si>
  <si>
    <t>г.Енисейск</t>
  </si>
  <si>
    <t>г.Канск</t>
  </si>
  <si>
    <t>г.Лесосибирск</t>
  </si>
  <si>
    <t>г.Шарыпово</t>
  </si>
  <si>
    <t>Октябрьский район г. Красноярск</t>
  </si>
  <si>
    <t>Северо-Енисейский район</t>
  </si>
  <si>
    <t>команда</t>
  </si>
  <si>
    <t>Советский район</t>
  </si>
  <si>
    <t>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</si>
  <si>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</si>
  <si>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</si>
  <si>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</si>
  <si>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16-17</t>
  </si>
  <si>
    <t>Результат, мин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</si>
  <si>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</si>
  <si>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</si>
  <si>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</si>
  <si>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</si>
  <si>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</si>
  <si>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</si>
  <si>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</si>
  <si>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</si>
  <si>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</si>
  <si>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</si>
  <si>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</si>
  <si>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</si>
  <si>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</si>
  <si>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</si>
  <si>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</si>
  <si>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</si>
  <si>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</si>
  <si>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</si>
  <si>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</si>
  <si>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</si>
  <si>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</si>
  <si>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</si>
  <si>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</si>
  <si>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</si>
  <si>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</si>
  <si>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</si>
  <si>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</si>
  <si>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</si>
  <si>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</si>
  <si>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</si>
  <si>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</si>
  <si>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</si>
  <si>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</si>
  <si>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</si>
  <si>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</si>
  <si>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№п/п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</si>
  <si>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</si>
  <si>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</si>
  <si>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</si>
  <si>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</si>
  <si>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</si>
  <si>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</si>
  <si>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</si>
  <si>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</si>
  <si>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</si>
  <si>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</si>
  <si>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</si>
  <si>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</si>
  <si>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</si>
  <si>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</si>
  <si>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БОЛЬШЕМУРТИНСКИЙ РАЙОН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</si>
  <si>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</si>
  <si>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</si>
  <si>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</si>
  <si>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</si>
  <si>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</si>
  <si>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</si>
  <si>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КУРАГИНСКИЙ РАЙОН</t>
  </si>
  <si>
    <t>Дранишников Данила</t>
  </si>
  <si>
    <t>НОВОСЕЛОВСКИЙ РАЙОН</t>
  </si>
  <si>
    <t>УЖУРСКИЙ РАЙОН</t>
  </si>
  <si>
    <t>Советский район г.Красноярска</t>
  </si>
  <si>
    <t>г.Сосновоборск</t>
  </si>
  <si>
    <t>Курагинский район</t>
  </si>
  <si>
    <t>н/я</t>
  </si>
  <si>
    <t xml:space="preserve">Пучинин Денис </t>
  </si>
  <si>
    <t xml:space="preserve">Гончаров Иван </t>
  </si>
  <si>
    <t>Долгих Дмитрий</t>
  </si>
  <si>
    <t>ИРБЕЙСКИЙ РАЙОН</t>
  </si>
  <si>
    <t>Сургутский Денис</t>
  </si>
  <si>
    <t>Балашов Андрей</t>
  </si>
  <si>
    <t xml:space="preserve">Щука Артём </t>
  </si>
  <si>
    <t xml:space="preserve">Сизых Антон </t>
  </si>
  <si>
    <t>Ковригин Егор</t>
  </si>
  <si>
    <t>Данилюк Максим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</si>
  <si>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</si>
  <si>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</si>
  <si>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</si>
  <si>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</si>
  <si>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</si>
  <si>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</si>
  <si>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</si>
  <si>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</si>
  <si>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</si>
  <si>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</si>
  <si>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</si>
  <si>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</si>
  <si>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</si>
  <si>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</si>
  <si>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</si>
  <si>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Октябрьский район г.Красноярска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</si>
  <si>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</si>
  <si>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</si>
  <si>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</si>
  <si>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</si>
  <si>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</si>
  <si>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</si>
  <si>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</si>
  <si>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</si>
  <si>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</si>
  <si>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</si>
  <si>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</si>
  <si>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</si>
  <si>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</si>
  <si>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</si>
  <si>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</si>
  <si>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</si>
  <si>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</si>
  <si>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</si>
  <si>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</si>
  <si>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</si>
  <si>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</si>
  <si>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</si>
  <si>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</si>
  <si>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</si>
  <si>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</si>
  <si>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</si>
  <si>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</si>
  <si>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</si>
  <si>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</si>
  <si>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29.</t>
  </si>
  <si>
    <t>30.</t>
  </si>
  <si>
    <t>22.</t>
  </si>
  <si>
    <t xml:space="preserve"> ПРОТОКОЛ личных результатов </t>
  </si>
  <si>
    <t>очки</t>
  </si>
  <si>
    <t>командные очки (7 лучших)</t>
  </si>
  <si>
    <t>7 человек в команде, считать всех!!!</t>
  </si>
  <si>
    <t>ИТОГОВЫЙ  ПРОТОКОЛ</t>
  </si>
  <si>
    <t xml:space="preserve">Зяблов Михаил </t>
  </si>
  <si>
    <t xml:space="preserve">Попов Егор 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</si>
  <si>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</si>
  <si>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</si>
  <si>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</si>
  <si>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</si>
  <si>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</si>
  <si>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</si>
  <si>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</si>
  <si>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</si>
  <si>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БОЛЬШЕУЛУЙСКИЙ РАЙОН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</si>
  <si>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</si>
  <si>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</si>
  <si>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</si>
  <si>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</si>
  <si>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</si>
  <si>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</si>
  <si>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</si>
  <si>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</si>
  <si>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</si>
  <si>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</si>
  <si>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Кузнецов Данил</t>
  </si>
  <si>
    <t>Прощаков Мирон</t>
  </si>
  <si>
    <t>Сиваков Эдуард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</si>
  <si>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</si>
  <si>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</si>
  <si>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</si>
  <si>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</si>
  <si>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</si>
  <si>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</si>
  <si>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</si>
  <si>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</si>
  <si>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</si>
  <si>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</si>
  <si>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</si>
  <si>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Штромбергер Данил</t>
  </si>
  <si>
    <t xml:space="preserve">Матиков Иван </t>
  </si>
  <si>
    <t>Петрухин Александр</t>
  </si>
  <si>
    <t xml:space="preserve">Саранин Даниил </t>
  </si>
  <si>
    <t>Трифонов Савелий</t>
  </si>
  <si>
    <t>Сафин Никита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</si>
  <si>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</si>
  <si>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</si>
  <si>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</si>
  <si>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</si>
  <si>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</si>
  <si>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Амосов Семён</t>
  </si>
  <si>
    <t xml:space="preserve">Антонов Дмитрий </t>
  </si>
  <si>
    <t xml:space="preserve">Григорьев Денис </t>
  </si>
  <si>
    <t xml:space="preserve">Романчук Сергей </t>
  </si>
  <si>
    <t xml:space="preserve">Рыжов Илья </t>
  </si>
  <si>
    <t>РЫБИНСКИЙ РАЙОН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</si>
  <si>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</si>
  <si>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</si>
  <si>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</si>
  <si>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</si>
  <si>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Гладышев Валерий </t>
  </si>
  <si>
    <t xml:space="preserve">Разманов Сергей 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</si>
  <si>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</si>
  <si>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</si>
  <si>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</si>
  <si>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</si>
  <si>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</si>
  <si>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</si>
  <si>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</si>
  <si>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</si>
  <si>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</si>
  <si>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</si>
  <si>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</si>
  <si>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</si>
  <si>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</si>
  <si>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</si>
  <si>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Рябков Данила</t>
  </si>
  <si>
    <t>Шефер Вячеслав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</si>
  <si>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</si>
  <si>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</si>
  <si>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</si>
  <si>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</si>
  <si>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</si>
  <si>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</si>
  <si>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</si>
  <si>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</si>
  <si>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</si>
  <si>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</si>
  <si>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</si>
  <si>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</si>
  <si>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</si>
  <si>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</si>
  <si>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</si>
  <si>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</si>
  <si>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</si>
  <si>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</si>
  <si>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</si>
  <si>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</si>
  <si>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</si>
  <si>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</si>
  <si>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</si>
  <si>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</si>
  <si>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>Мельников Дмитрий</t>
  </si>
  <si>
    <t xml:space="preserve">Моисеенко Илья </t>
  </si>
  <si>
    <t xml:space="preserve">Прилипко Арсений </t>
  </si>
  <si>
    <t>Киндеев Владислав</t>
  </si>
  <si>
    <t>Аксенов Кирилл</t>
  </si>
  <si>
    <t>Оноприенко Вадим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</si>
  <si>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</si>
  <si>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</si>
  <si>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</si>
  <si>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</si>
  <si>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</si>
  <si>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</si>
  <si>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</si>
  <si>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</si>
  <si>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</si>
  <si>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</si>
  <si>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</si>
  <si>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</si>
  <si>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</si>
  <si>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</si>
  <si>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</si>
  <si>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</si>
  <si>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</si>
  <si>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</si>
  <si>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</si>
  <si>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</si>
  <si>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</si>
  <si>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Арчаков Даниил</t>
  </si>
  <si>
    <t xml:space="preserve">Боганов Даниил </t>
  </si>
  <si>
    <t>Дружинин Илья</t>
  </si>
  <si>
    <t>Колякин Никита</t>
  </si>
  <si>
    <t>Костин Кирилл</t>
  </si>
  <si>
    <t>Симаков Геннадий</t>
  </si>
  <si>
    <t xml:space="preserve">Щерба Руслан </t>
  </si>
  <si>
    <t>Кабиров Вячеслав</t>
  </si>
  <si>
    <t xml:space="preserve">Юсас Евгений </t>
  </si>
  <si>
    <t>Катцын Данил</t>
  </si>
  <si>
    <t xml:space="preserve">Кожуховский Анатолий </t>
  </si>
  <si>
    <t>Чирук Иван</t>
  </si>
  <si>
    <t xml:space="preserve">Лесников Матвей </t>
  </si>
  <si>
    <t>Денисенко Иван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</si>
  <si>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</si>
  <si>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</si>
  <si>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</si>
  <si>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</si>
  <si>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</si>
  <si>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</si>
  <si>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</si>
  <si>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</si>
  <si>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</si>
  <si>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</si>
  <si>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</si>
  <si>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</si>
  <si>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</si>
  <si>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</si>
  <si>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</si>
  <si>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</si>
  <si>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</si>
  <si>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</si>
  <si>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</si>
  <si>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</si>
  <si>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</si>
  <si>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</si>
  <si>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Пчелинцев Роман</t>
  </si>
  <si>
    <t>Кошелев Никита</t>
  </si>
  <si>
    <t xml:space="preserve">Рудых Роман </t>
  </si>
  <si>
    <t>Кубарьков Денис</t>
  </si>
  <si>
    <t xml:space="preserve">Полещук Иван </t>
  </si>
  <si>
    <t>Шкирмановский Владимир</t>
  </si>
  <si>
    <t>Фомин Данил</t>
  </si>
  <si>
    <t>Горохов Никита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</si>
  <si>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</si>
  <si>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</si>
  <si>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</si>
  <si>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</si>
  <si>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</si>
  <si>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</si>
  <si>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</si>
  <si>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</si>
  <si>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</si>
  <si>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</si>
  <si>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</si>
  <si>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</si>
  <si>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</si>
  <si>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</si>
  <si>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>Цеунов Илья</t>
  </si>
  <si>
    <t>Михайленко Егор</t>
  </si>
  <si>
    <t>Мамедов Раван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</si>
  <si>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</si>
  <si>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</si>
  <si>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</si>
  <si>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</si>
  <si>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</si>
  <si>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</si>
  <si>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</si>
  <si>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</si>
  <si>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</si>
  <si>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>Черепин Матвей</t>
  </si>
  <si>
    <t>Ильин Тимофеев</t>
  </si>
  <si>
    <t>Криницын Дмитрий</t>
  </si>
  <si>
    <t>Шнягин Максим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</si>
  <si>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</si>
  <si>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</si>
  <si>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</si>
  <si>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</si>
  <si>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</si>
  <si>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>Говорков Максим</t>
  </si>
  <si>
    <t>Кривошлыков Илья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</si>
  <si>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</si>
  <si>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</si>
  <si>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</si>
  <si>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</si>
  <si>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</si>
  <si>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</si>
  <si>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</si>
  <si>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</si>
  <si>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Тиханович Максим</t>
  </si>
  <si>
    <t>Пантелеев Павел</t>
  </si>
  <si>
    <t>7 человек в команде, считать всех</t>
  </si>
  <si>
    <t>результат</t>
  </si>
  <si>
    <t>17  мая 2024 года                                                                               г.Красноярск</t>
  </si>
  <si>
    <t>Наименование команды/фамилия, имя участника</t>
  </si>
  <si>
    <t>Центральный район г.Красноярска</t>
  </si>
  <si>
    <t>17 мая 2024 года                                                                                        г.Красноярск</t>
  </si>
  <si>
    <t>17 мая 2024 года</t>
  </si>
  <si>
    <t>БЕГ 100 М</t>
  </si>
  <si>
    <t>ИТОГОВЫЙ ПРОТОКОЛ (БЕГ 100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</si>
</sst>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;@"/>
  </numFmts>
  <fonts count="46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6"/>
      <color theme="1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Arial"/>
      <family val="2"/>
      <charset val="204"/>
    </font>
    <font>
      <b/>
      <sz val="2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Bookman Old Style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9" fillId="0" borderId="0" xfId="0" applyFont="1"/>
    <xf numFmtId="0" fontId="5" fillId="0" borderId="0" xfId="1" applyFont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4" fontId="14" fillId="0" borderId="0" xfId="0" applyNumberFormat="1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" fontId="14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left" vertical="center"/>
    </xf>
    <xf numFmtId="0" fontId="23" fillId="0" borderId="20" xfId="0" applyFont="1" applyBorder="1"/>
    <xf numFmtId="0" fontId="24" fillId="0" borderId="20" xfId="0" applyFont="1" applyBorder="1"/>
    <xf numFmtId="0" fontId="24" fillId="0" borderId="21" xfId="0" applyFont="1" applyBorder="1"/>
    <xf numFmtId="4" fontId="7" fillId="2" borderId="0" xfId="0" applyNumberFormat="1" applyFont="1" applyFill="1" applyAlignment="1">
      <alignment horizontal="left"/>
    </xf>
    <xf numFmtId="0" fontId="12" fillId="0" borderId="12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23" fillId="0" borderId="19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4" fontId="18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3" fillId="0" borderId="0" xfId="0" applyFont="1" applyAlignment="1">
      <alignment vertical="center"/>
    </xf>
    <xf numFmtId="2" fontId="14" fillId="0" borderId="0" xfId="0" applyNumberFormat="1" applyFont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3" fontId="10" fillId="0" borderId="28" xfId="0" applyNumberFormat="1" applyFont="1" applyBorder="1" applyAlignment="1">
      <alignment horizontal="center" vertical="center"/>
    </xf>
    <xf numFmtId="3" fontId="18" fillId="0" borderId="28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3" fillId="0" borderId="2" xfId="0" applyFont="1" applyBorder="1"/>
    <xf numFmtId="4" fontId="9" fillId="0" borderId="0" xfId="0" applyNumberFormat="1" applyFont="1" applyAlignment="1">
      <alignment vertical="center"/>
    </xf>
    <xf numFmtId="4" fontId="14" fillId="2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3" fillId="0" borderId="2" xfId="0" applyFont="1" applyBorder="1" applyAlignment="1">
      <alignment wrapText="1"/>
    </xf>
    <xf numFmtId="0" fontId="33" fillId="2" borderId="2" xfId="0" applyFont="1" applyFill="1" applyBorder="1" applyAlignment="1">
      <alignment wrapText="1"/>
    </xf>
    <xf numFmtId="0" fontId="5" fillId="0" borderId="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33" fillId="0" borderId="31" xfId="0" applyFont="1" applyBorder="1" applyAlignment="1">
      <alignment vertical="center" wrapText="1"/>
    </xf>
    <xf numFmtId="0" fontId="32" fillId="0" borderId="31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4" fontId="14" fillId="0" borderId="31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32" fillId="0" borderId="25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4" fontId="14" fillId="0" borderId="2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vertical="center"/>
    </xf>
    <xf numFmtId="0" fontId="33" fillId="0" borderId="25" xfId="0" applyFont="1" applyBorder="1" applyAlignment="1">
      <alignment vertical="center" wrapText="1"/>
    </xf>
    <xf numFmtId="4" fontId="35" fillId="2" borderId="0" xfId="0" applyNumberFormat="1" applyFont="1" applyFill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3" borderId="26" xfId="0" applyFont="1" applyFill="1" applyBorder="1" applyAlignment="1">
      <alignment horizontal="center" vertical="center"/>
    </xf>
    <xf numFmtId="0" fontId="3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4" fontId="14" fillId="3" borderId="0" xfId="0" applyNumberFormat="1" applyFont="1" applyFill="1" applyAlignment="1">
      <alignment horizontal="center" vertical="center"/>
    </xf>
    <xf numFmtId="4" fontId="10" fillId="3" borderId="0" xfId="0" applyNumberFormat="1" applyFont="1" applyFill="1" applyAlignment="1">
      <alignment horizontal="center" vertical="center"/>
    </xf>
    <xf numFmtId="3" fontId="10" fillId="3" borderId="28" xfId="0" applyNumberFormat="1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/>
    </xf>
    <xf numFmtId="4" fontId="10" fillId="3" borderId="4" xfId="0" applyNumberFormat="1" applyFont="1" applyFill="1" applyBorder="1" applyAlignment="1">
      <alignment horizontal="center" vertical="center"/>
    </xf>
    <xf numFmtId="0" fontId="33" fillId="3" borderId="1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center" vertical="center"/>
    </xf>
    <xf numFmtId="0" fontId="33" fillId="3" borderId="27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vertical="center"/>
    </xf>
    <xf numFmtId="4" fontId="10" fillId="3" borderId="9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4" fillId="0" borderId="0" xfId="0" applyFont="1" applyAlignment="1">
      <alignment wrapText="1"/>
    </xf>
    <xf numFmtId="0" fontId="36" fillId="0" borderId="0" xfId="0" applyFont="1"/>
    <xf numFmtId="0" fontId="34" fillId="0" borderId="0" xfId="0" applyFont="1"/>
    <xf numFmtId="0" fontId="34" fillId="0" borderId="0" xfId="0" applyFont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4" fontId="9" fillId="0" borderId="31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vertical="center"/>
    </xf>
    <xf numFmtId="4" fontId="33" fillId="0" borderId="2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2" fontId="26" fillId="0" borderId="13" xfId="0" applyNumberFormat="1" applyFont="1" applyBorder="1" applyAlignment="1">
      <alignment horizontal="center" vertical="center"/>
    </xf>
    <xf numFmtId="2" fontId="26" fillId="0" borderId="35" xfId="0" applyNumberFormat="1" applyFont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/>
    </xf>
    <xf numFmtId="0" fontId="3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left"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3" fillId="3" borderId="17" xfId="0" applyFont="1" applyFill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36" fillId="0" borderId="0" xfId="0" applyFont="1" applyAlignment="1">
      <alignment vertical="center" wrapText="1"/>
    </xf>
    <xf numFmtId="0" fontId="34" fillId="0" borderId="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34" fillId="0" borderId="6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30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38" fillId="0" borderId="2" xfId="0" applyFont="1" applyBorder="1" applyAlignment="1">
      <alignment wrapText="1"/>
    </xf>
    <xf numFmtId="0" fontId="38" fillId="0" borderId="2" xfId="0" applyFont="1" applyBorder="1"/>
    <xf numFmtId="0" fontId="13" fillId="0" borderId="0" xfId="0" applyFont="1" applyAlignment="1">
      <alignment vertical="center" wrapText="1"/>
    </xf>
    <xf numFmtId="0" fontId="33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2" fontId="14" fillId="0" borderId="6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4" fontId="11" fillId="2" borderId="3" xfId="0" applyNumberFormat="1" applyFont="1" applyFill="1" applyBorder="1" applyAlignment="1">
      <alignment horizontal="center"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41" xfId="0" applyNumberFormat="1" applyFont="1" applyBorder="1" applyAlignment="1">
      <alignment horizontal="center" vertical="center"/>
    </xf>
    <xf numFmtId="0" fontId="38" fillId="0" borderId="9" xfId="0" applyFont="1" applyBorder="1" applyAlignment="1">
      <alignment vertical="center" wrapText="1"/>
    </xf>
    <xf numFmtId="0" fontId="13" fillId="0" borderId="9" xfId="0" applyFont="1" applyBorder="1" applyAlignment="1">
      <alignment vertical="center"/>
    </xf>
    <xf numFmtId="4" fontId="14" fillId="0" borderId="9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4" fontId="10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2" fontId="14" fillId="0" borderId="6" xfId="0" applyNumberFormat="1" applyFont="1" applyBorder="1" applyAlignment="1">
      <alignment vertical="center"/>
    </xf>
    <xf numFmtId="164" fontId="5" fillId="0" borderId="37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/>
    </xf>
    <xf numFmtId="4" fontId="14" fillId="0" borderId="30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/>
    </xf>
    <xf numFmtId="3" fontId="10" fillId="0" borderId="44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0" fontId="34" fillId="0" borderId="30" xfId="0" applyFont="1" applyBorder="1"/>
    <xf numFmtId="4" fontId="3" fillId="0" borderId="30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33" fillId="0" borderId="9" xfId="0" applyFont="1" applyBorder="1" applyAlignment="1">
      <alignment horizontal="left" vertical="center" wrapText="1"/>
    </xf>
    <xf numFmtId="0" fontId="13" fillId="3" borderId="45" xfId="0" applyFont="1" applyFill="1" applyBorder="1" applyAlignment="1">
      <alignment vertical="center"/>
    </xf>
    <xf numFmtId="3" fontId="28" fillId="0" borderId="5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34" fillId="0" borderId="4" xfId="0" applyFont="1" applyBorder="1" applyAlignment="1">
      <alignment horizontal="left" vertical="center" wrapText="1"/>
    </xf>
    <xf numFmtId="0" fontId="13" fillId="3" borderId="4" xfId="0" applyFont="1" applyFill="1" applyBorder="1" applyAlignment="1">
      <alignment vertical="center"/>
    </xf>
    <xf numFmtId="4" fontId="14" fillId="0" borderId="4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33" fillId="0" borderId="37" xfId="0" applyFont="1" applyBorder="1"/>
    <xf numFmtId="0" fontId="13" fillId="0" borderId="37" xfId="0" applyFont="1" applyBorder="1" applyAlignment="1">
      <alignment vertical="center"/>
    </xf>
    <xf numFmtId="4" fontId="14" fillId="0" borderId="37" xfId="0" applyNumberFormat="1" applyFont="1" applyBorder="1" applyAlignment="1">
      <alignment horizontal="center" vertical="center"/>
    </xf>
    <xf numFmtId="4" fontId="10" fillId="0" borderId="37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33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33" fillId="0" borderId="37" xfId="0" applyFont="1" applyBorder="1" applyAlignment="1">
      <alignment vertical="center"/>
    </xf>
    <xf numFmtId="0" fontId="34" fillId="0" borderId="30" xfId="0" applyFont="1" applyBorder="1" applyAlignment="1">
      <alignment wrapText="1"/>
    </xf>
    <xf numFmtId="0" fontId="33" fillId="0" borderId="37" xfId="0" applyFont="1" applyBorder="1" applyAlignment="1">
      <alignment horizontal="left" vertical="center"/>
    </xf>
    <xf numFmtId="0" fontId="13" fillId="0" borderId="47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33" fillId="0" borderId="9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33" fillId="0" borderId="37" xfId="0" applyFont="1" applyBorder="1" applyAlignment="1">
      <alignment horizontal="left" vertical="center" wrapText="1"/>
    </xf>
    <xf numFmtId="0" fontId="21" fillId="0" borderId="9" xfId="0" applyFont="1" applyBorder="1" applyAlignment="1">
      <alignment vertical="center"/>
    </xf>
    <xf numFmtId="0" fontId="11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34" fillId="3" borderId="39" xfId="0" applyFont="1" applyFill="1" applyBorder="1" applyAlignment="1">
      <alignment horizontal="center" vertical="center"/>
    </xf>
    <xf numFmtId="0" fontId="33" fillId="3" borderId="4" xfId="0" applyFont="1" applyFill="1" applyBorder="1" applyAlignment="1">
      <alignment horizontal="center" vertical="center"/>
    </xf>
    <xf numFmtId="0" fontId="33" fillId="3" borderId="2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/>
    </xf>
    <xf numFmtId="0" fontId="33" fillId="0" borderId="40" xfId="0" applyFont="1" applyBorder="1" applyAlignment="1">
      <alignment horizontal="center" vertical="center"/>
    </xf>
    <xf numFmtId="0" fontId="33" fillId="0" borderId="37" xfId="0" applyFont="1" applyBorder="1" applyAlignment="1">
      <alignment vertical="center" wrapText="1"/>
    </xf>
    <xf numFmtId="0" fontId="29" fillId="0" borderId="9" xfId="0" applyFont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4" fillId="0" borderId="30" xfId="0" applyNumberFormat="1" applyFont="1" applyBorder="1" applyAlignment="1">
      <alignment horizontal="center" vertical="center"/>
    </xf>
    <xf numFmtId="164" fontId="5" fillId="0" borderId="30" xfId="0" applyNumberFormat="1" applyFont="1" applyBorder="1" applyAlignment="1">
      <alignment horizontal="center" vertical="center"/>
    </xf>
    <xf numFmtId="0" fontId="33" fillId="0" borderId="9" xfId="0" applyFont="1" applyBorder="1"/>
    <xf numFmtId="0" fontId="34" fillId="0" borderId="43" xfId="0" applyFont="1" applyBorder="1" applyAlignment="1">
      <alignment horizontal="center" vertical="center"/>
    </xf>
    <xf numFmtId="0" fontId="34" fillId="0" borderId="43" xfId="0" applyFont="1" applyBorder="1"/>
    <xf numFmtId="0" fontId="13" fillId="0" borderId="43" xfId="0" applyFont="1" applyBorder="1" applyAlignment="1">
      <alignment vertical="center"/>
    </xf>
    <xf numFmtId="4" fontId="14" fillId="0" borderId="43" xfId="0" applyNumberFormat="1" applyFont="1" applyBorder="1" applyAlignment="1">
      <alignment horizontal="center" vertical="center"/>
    </xf>
    <xf numFmtId="2" fontId="14" fillId="0" borderId="43" xfId="0" applyNumberFormat="1" applyFont="1" applyBorder="1" applyAlignment="1">
      <alignment horizontal="center" vertical="center"/>
    </xf>
    <xf numFmtId="4" fontId="10" fillId="0" borderId="43" xfId="0" applyNumberFormat="1" applyFont="1" applyBorder="1" applyAlignment="1">
      <alignment horizontal="center" vertical="center"/>
    </xf>
    <xf numFmtId="164" fontId="5" fillId="0" borderId="43" xfId="0" applyNumberFormat="1" applyFont="1" applyBorder="1" applyAlignment="1">
      <alignment horizontal="center" vertical="center"/>
    </xf>
    <xf numFmtId="3" fontId="10" fillId="0" borderId="5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34" fillId="0" borderId="43" xfId="0" applyFont="1" applyBorder="1" applyAlignment="1">
      <alignment vertical="center"/>
    </xf>
    <xf numFmtId="0" fontId="38" fillId="0" borderId="9" xfId="0" applyFont="1" applyBorder="1" applyAlignment="1">
      <alignment horizontal="left" vertical="center" wrapText="1"/>
    </xf>
    <xf numFmtId="0" fontId="22" fillId="0" borderId="37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37" xfId="0" applyFont="1" applyBorder="1" applyAlignment="1">
      <alignment vertical="center" wrapText="1"/>
    </xf>
    <xf numFmtId="0" fontId="8" fillId="0" borderId="52" xfId="0" applyFont="1" applyBorder="1" applyAlignment="1">
      <alignment horizontal="center" vertical="center"/>
    </xf>
    <xf numFmtId="0" fontId="21" fillId="0" borderId="6" xfId="0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0" fontId="25" fillId="0" borderId="30" xfId="0" applyFont="1" applyBorder="1" applyAlignment="1">
      <alignment vertical="center"/>
    </xf>
    <xf numFmtId="0" fontId="38" fillId="0" borderId="37" xfId="0" applyFont="1" applyBorder="1" applyAlignment="1">
      <alignment vertical="center" wrapText="1"/>
    </xf>
    <xf numFmtId="0" fontId="21" fillId="0" borderId="37" xfId="0" applyFont="1" applyBorder="1" applyAlignment="1">
      <alignment vertical="center"/>
    </xf>
    <xf numFmtId="0" fontId="21" fillId="0" borderId="30" xfId="0" applyFont="1" applyBorder="1" applyAlignment="1">
      <alignment vertical="center"/>
    </xf>
    <xf numFmtId="0" fontId="21" fillId="0" borderId="47" xfId="0" applyFont="1" applyBorder="1" applyAlignment="1">
      <alignment vertical="center"/>
    </xf>
    <xf numFmtId="0" fontId="34" fillId="0" borderId="6" xfId="0" applyFont="1" applyBorder="1"/>
    <xf numFmtId="0" fontId="25" fillId="0" borderId="6" xfId="0" applyFont="1" applyBorder="1" applyAlignment="1">
      <alignment vertical="center"/>
    </xf>
    <xf numFmtId="0" fontId="43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2" fontId="14" fillId="0" borderId="43" xfId="0" applyNumberFormat="1" applyFont="1" applyBorder="1" applyAlignment="1">
      <alignment vertical="center"/>
    </xf>
    <xf numFmtId="3" fontId="10" fillId="0" borderId="53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2" fontId="41" fillId="0" borderId="25" xfId="0" applyNumberFormat="1" applyFont="1" applyBorder="1" applyAlignment="1">
      <alignment horizontal="left" vertical="top"/>
    </xf>
    <xf numFmtId="2" fontId="41" fillId="3" borderId="0" xfId="0" applyNumberFormat="1" applyFont="1" applyFill="1" applyAlignment="1">
      <alignment horizontal="left" vertical="top"/>
    </xf>
    <xf numFmtId="2" fontId="41" fillId="0" borderId="24" xfId="0" applyNumberFormat="1" applyFont="1" applyBorder="1" applyAlignment="1">
      <alignment horizontal="left" vertical="top"/>
    </xf>
    <xf numFmtId="2" fontId="41" fillId="0" borderId="33" xfId="0" applyNumberFormat="1" applyFont="1" applyBorder="1" applyAlignment="1">
      <alignment horizontal="left" vertical="top"/>
    </xf>
    <xf numFmtId="0" fontId="12" fillId="0" borderId="38" xfId="0" applyFont="1" applyBorder="1" applyAlignment="1">
      <alignment vertical="center" wrapText="1"/>
    </xf>
    <xf numFmtId="0" fontId="12" fillId="0" borderId="38" xfId="0" applyFont="1" applyBorder="1" applyAlignment="1">
      <alignment vertical="center"/>
    </xf>
    <xf numFmtId="0" fontId="12" fillId="0" borderId="54" xfId="0" applyFont="1" applyBorder="1" applyAlignment="1">
      <alignment horizontal="center" vertical="center"/>
    </xf>
    <xf numFmtId="164" fontId="16" fillId="0" borderId="36" xfId="0" applyNumberFormat="1" applyFont="1" applyBorder="1" applyAlignment="1">
      <alignment horizontal="center" vertical="center"/>
    </xf>
    <xf numFmtId="164" fontId="16" fillId="0" borderId="51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9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2" fontId="14" fillId="0" borderId="37" xfId="0" applyNumberFormat="1" applyFont="1" applyBorder="1" applyAlignment="1">
      <alignment horizontal="center" vertical="center"/>
    </xf>
    <xf numFmtId="164" fontId="5" fillId="0" borderId="37" xfId="0" applyNumberFormat="1" applyFont="1" applyBorder="1" applyAlignment="1">
      <alignment horizontal="center" vertical="center"/>
    </xf>
    <xf numFmtId="3" fontId="10" fillId="0" borderId="4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left" vertical="center"/>
    </xf>
    <xf numFmtId="3" fontId="28" fillId="0" borderId="14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4" fillId="3" borderId="4" xfId="0" applyNumberFormat="1" applyFont="1" applyFill="1" applyBorder="1" applyAlignment="1">
      <alignment horizontal="center" vertical="center"/>
    </xf>
    <xf numFmtId="2" fontId="14" fillId="3" borderId="2" xfId="0" applyNumberFormat="1" applyFont="1" applyFill="1" applyBorder="1" applyAlignment="1">
      <alignment horizontal="center" vertical="center"/>
    </xf>
    <xf numFmtId="2" fontId="14" fillId="3" borderId="9" xfId="0" applyNumberFormat="1" applyFont="1" applyFill="1" applyBorder="1" applyAlignment="1">
      <alignment horizontal="center" vertical="center"/>
    </xf>
    <xf numFmtId="4" fontId="14" fillId="3" borderId="4" xfId="0" applyNumberFormat="1" applyFont="1" applyFill="1" applyBorder="1" applyAlignment="1">
      <alignment horizontal="center" vertical="center"/>
    </xf>
    <xf numFmtId="4" fontId="14" fillId="3" borderId="2" xfId="0" applyNumberFormat="1" applyFont="1" applyFill="1" applyBorder="1" applyAlignment="1">
      <alignment horizontal="center" vertical="center"/>
    </xf>
    <xf numFmtId="4" fontId="14" fillId="3" borderId="9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4" fontId="14" fillId="0" borderId="55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vertical="center" wrapText="1"/>
    </xf>
    <xf numFmtId="4" fontId="14" fillId="0" borderId="55" xfId="0" applyNumberFormat="1" applyFont="1" applyBorder="1" applyAlignment="1">
      <alignment horizontal="center" vertical="center"/>
    </xf>
    <xf numFmtId="4" fontId="14" fillId="0" borderId="56" xfId="0" applyNumberFormat="1" applyFont="1" applyBorder="1" applyAlignment="1">
      <alignment horizontal="center" vertical="center"/>
    </xf>
    <xf numFmtId="2" fontId="14" fillId="0" borderId="55" xfId="0" applyNumberFormat="1" applyFont="1" applyBorder="1" applyAlignment="1">
      <alignment horizontal="center" vertical="center"/>
    </xf>
    <xf numFmtId="2" fontId="14" fillId="0" borderId="56" xfId="0" applyNumberFormat="1" applyFont="1" applyBorder="1" applyAlignment="1">
      <alignment horizontal="center" vertical="center"/>
    </xf>
    <xf numFmtId="0" fontId="41" fillId="0" borderId="25" xfId="0" applyFont="1" applyBorder="1"/>
    <xf numFmtId="2" fontId="41" fillId="0" borderId="0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2" fontId="44" fillId="0" borderId="22" xfId="0" applyNumberFormat="1" applyFont="1" applyBorder="1" applyAlignment="1">
      <alignment horizontal="left" vertical="top"/>
    </xf>
    <xf numFmtId="2" fontId="45" fillId="0" borderId="8" xfId="0" applyNumberFormat="1" applyFont="1" applyBorder="1" applyAlignment="1">
      <alignment horizontal="center" vertical="center"/>
    </xf>
    <xf numFmtId="164" fontId="4" fillId="0" borderId="49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2" fontId="44" fillId="0" borderId="25" xfId="0" applyNumberFormat="1" applyFont="1" applyBorder="1" applyAlignment="1">
      <alignment horizontal="left" vertical="top"/>
    </xf>
    <xf numFmtId="2" fontId="45" fillId="0" borderId="13" xfId="0" applyNumberFormat="1" applyFont="1" applyBorder="1" applyAlignment="1">
      <alignment horizontal="center" vertical="center"/>
    </xf>
    <xf numFmtId="164" fontId="4" fillId="0" borderId="36" xfId="0" applyNumberFormat="1" applyFont="1" applyBorder="1" applyAlignment="1">
      <alignment horizontal="center" vertical="center"/>
    </xf>
    <xf numFmtId="0" fontId="33" fillId="0" borderId="6" xfId="0" applyFont="1" applyBorder="1" applyAlignment="1">
      <alignment vertical="center"/>
    </xf>
    <xf numFmtId="0" fontId="33" fillId="0" borderId="9" xfId="0" applyFont="1" applyBorder="1" applyAlignment="1">
      <alignment horizontal="left" vertical="center"/>
    </xf>
    <xf numFmtId="0" fontId="33" fillId="0" borderId="6" xfId="0" applyFont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3" fillId="0" borderId="6" xfId="0" applyFont="1" applyBorder="1"/>
    <xf numFmtId="0" fontId="38" fillId="0" borderId="55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 wrapText="1"/>
    </xf>
    <xf numFmtId="0" fontId="38" fillId="0" borderId="6" xfId="0" applyFont="1" applyBorder="1" applyAlignment="1">
      <alignment wrapText="1"/>
    </xf>
    <xf numFmtId="0" fontId="34" fillId="0" borderId="0" xfId="0" applyFont="1" applyBorder="1" applyAlignment="1">
      <alignment horizontal="left" vertical="center" wrapText="1"/>
    </xf>
    <xf numFmtId="0" fontId="34" fillId="0" borderId="4" xfId="0" applyFont="1" applyBorder="1" applyAlignment="1">
      <alignment wrapText="1"/>
    </xf>
    <xf numFmtId="0" fontId="34" fillId="0" borderId="30" xfId="0" applyFont="1" applyBorder="1" applyAlignment="1">
      <alignment horizontal="left" vertical="center" wrapText="1"/>
    </xf>
    <xf numFmtId="0" fontId="34" fillId="0" borderId="4" xfId="0" applyFont="1" applyBorder="1"/>
    <xf numFmtId="0" fontId="34" fillId="0" borderId="0" xfId="0" applyFont="1" applyBorder="1"/>
    <xf numFmtId="0" fontId="34" fillId="0" borderId="0" xfId="0" applyFont="1" applyBorder="1" applyAlignment="1">
      <alignment vertical="center"/>
    </xf>
    <xf numFmtId="0" fontId="34" fillId="0" borderId="30" xfId="0" applyFont="1" applyBorder="1" applyAlignment="1">
      <alignment vertical="center" wrapText="1"/>
    </xf>
    <xf numFmtId="0" fontId="34" fillId="0" borderId="43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0" fontId="34" fillId="0" borderId="43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43" fillId="0" borderId="30" xfId="0" applyFont="1" applyBorder="1" applyAlignment="1">
      <alignment vertical="center" wrapText="1"/>
    </xf>
    <xf numFmtId="0" fontId="34" fillId="0" borderId="6" xfId="0" applyFont="1" applyBorder="1" applyAlignment="1">
      <alignment wrapText="1"/>
    </xf>
    <xf numFmtId="0" fontId="34" fillId="0" borderId="4" xfId="0" applyFont="1" applyBorder="1" applyAlignment="1">
      <alignment vertical="center" wrapText="1"/>
    </xf>
    <xf numFmtId="0" fontId="34" fillId="0" borderId="0" xfId="0" applyFont="1" applyBorder="1" applyAlignment="1">
      <alignment vertical="center" wrapText="1"/>
    </xf>
    <xf numFmtId="0" fontId="43" fillId="0" borderId="43" xfId="0" applyFont="1" applyBorder="1" applyAlignment="1">
      <alignment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_военная подготовка" xfId="1" xr:uid="{00000000-0005-0000-0000-000001000000}"/>
  </cellStyles>
  <dxfs count="40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view="pageBreakPreview" zoomScale="85" zoomScaleNormal="145" zoomScaleSheetLayoutView="85" workbookViewId="0">
      <selection activeCell="B14" sqref="B14"/>
    </sheetView>
  </sheetViews>
  <sheetFormatPr baseColWidth="10" defaultColWidth="9.1640625" defaultRowHeight="21" x14ac:dyDescent="0.15"/>
  <cols>
    <col min="1" max="1" width="11.5" style="23" customWidth="1"/>
    <col min="2" max="2" width="52.33203125" style="5" customWidth="1"/>
    <col min="3" max="3" width="17.83203125" style="10" customWidth="1"/>
    <col min="4" max="4" width="19.83203125" style="10" hidden="1" customWidth="1"/>
    <col min="5" max="5" width="16.33203125" style="10" customWidth="1"/>
    <col min="6" max="6" width="16.33203125" style="5" hidden="1" customWidth="1"/>
    <col min="7" max="7" width="16.33203125" style="10" hidden="1" customWidth="1"/>
    <col min="8" max="8" width="16.33203125" style="5" hidden="1" customWidth="1"/>
    <col min="9" max="9" width="16.33203125" style="10" hidden="1" customWidth="1"/>
    <col min="10" max="11" width="9.1640625" style="5"/>
    <col min="12" max="12" width="55" style="5" customWidth="1"/>
    <col min="13" max="16384" width="9.1640625" style="5"/>
  </cols>
  <sheetData>
    <row r="1" spans="1:12" ht="45" customHeight="1" x14ac:dyDescent="0.15">
      <c r="A1" s="335" t="s">
        <v>25</v>
      </c>
      <c r="B1" s="335"/>
      <c r="C1" s="335"/>
      <c r="D1" s="335"/>
      <c r="E1" s="335"/>
      <c r="F1" s="335"/>
      <c r="G1" s="335"/>
      <c r="H1" s="335"/>
      <c r="I1" s="335"/>
      <c r="J1" s="4"/>
      <c r="K1" s="4"/>
    </row>
    <row r="2" spans="1:12" ht="0.75" customHeight="1" x14ac:dyDescent="0.15">
      <c r="A2" s="1"/>
      <c r="B2" s="1"/>
      <c r="C2" s="1"/>
      <c r="D2" s="1"/>
      <c r="E2" s="1"/>
      <c r="F2" s="1"/>
      <c r="G2" s="1"/>
      <c r="H2" s="1"/>
      <c r="I2" s="6"/>
      <c r="J2" s="4"/>
      <c r="K2" s="4"/>
    </row>
    <row r="3" spans="1:12" x14ac:dyDescent="0.2">
      <c r="A3" s="87" t="s">
        <v>404</v>
      </c>
      <c r="B3" s="2"/>
      <c r="C3" s="2"/>
      <c r="E3" s="14" t="s">
        <v>54</v>
      </c>
      <c r="F3" s="2"/>
      <c r="G3" s="5"/>
      <c r="H3" s="3"/>
      <c r="I3" s="14" t="s">
        <v>5</v>
      </c>
      <c r="J3" s="7"/>
      <c r="K3" s="7"/>
    </row>
    <row r="4" spans="1:12" ht="33" customHeight="1" x14ac:dyDescent="0.15">
      <c r="A4" s="336" t="s">
        <v>406</v>
      </c>
      <c r="B4" s="336"/>
      <c r="C4" s="336"/>
      <c r="D4" s="336"/>
      <c r="E4" s="336"/>
      <c r="F4" s="336"/>
      <c r="G4" s="336"/>
      <c r="H4" s="336"/>
      <c r="I4" s="336"/>
    </row>
    <row r="5" spans="1:12" ht="19.5" customHeight="1" thickBot="1" x14ac:dyDescent="0.2">
      <c r="B5" s="9"/>
      <c r="C5" s="9"/>
      <c r="D5" s="9"/>
      <c r="F5" s="9"/>
      <c r="H5" s="8"/>
      <c r="I5" s="8"/>
    </row>
    <row r="6" spans="1:12" s="86" customFormat="1" ht="36" customHeight="1" thickBot="1" x14ac:dyDescent="0.2">
      <c r="A6" s="329" t="s">
        <v>89</v>
      </c>
      <c r="B6" s="330" t="s">
        <v>46</v>
      </c>
      <c r="C6" s="31" t="s">
        <v>178</v>
      </c>
      <c r="D6" s="331" t="s">
        <v>88</v>
      </c>
      <c r="E6" s="334" t="s">
        <v>2</v>
      </c>
      <c r="F6" s="83" t="s">
        <v>22</v>
      </c>
      <c r="G6" s="84"/>
      <c r="H6" s="85" t="s">
        <v>23</v>
      </c>
      <c r="I6" s="84"/>
    </row>
    <row r="7" spans="1:12" s="11" customFormat="1" ht="19.5" customHeight="1" x14ac:dyDescent="0.15">
      <c r="A7" s="383">
        <v>1</v>
      </c>
      <c r="B7" s="384" t="s">
        <v>115</v>
      </c>
      <c r="C7" s="385">
        <v>402</v>
      </c>
      <c r="D7" s="386"/>
      <c r="E7" s="383">
        <v>1</v>
      </c>
      <c r="F7" s="80"/>
      <c r="G7" s="48"/>
      <c r="H7" s="50"/>
      <c r="I7" s="53"/>
      <c r="J7" s="5"/>
      <c r="K7" s="5"/>
      <c r="L7" s="326"/>
    </row>
    <row r="8" spans="1:12" s="11" customFormat="1" ht="19.5" customHeight="1" x14ac:dyDescent="0.15">
      <c r="A8" s="387">
        <v>2</v>
      </c>
      <c r="B8" s="388" t="s">
        <v>42</v>
      </c>
      <c r="C8" s="389">
        <v>374</v>
      </c>
      <c r="D8" s="390">
        <v>5.3078703703703699E-3</v>
      </c>
      <c r="E8" s="387">
        <v>2</v>
      </c>
      <c r="F8" s="80"/>
      <c r="G8" s="48"/>
      <c r="H8" s="50"/>
      <c r="I8" s="53"/>
      <c r="L8" s="326"/>
    </row>
    <row r="9" spans="1:12" s="11" customFormat="1" ht="19.5" customHeight="1" x14ac:dyDescent="0.15">
      <c r="A9" s="387">
        <v>3</v>
      </c>
      <c r="B9" s="388" t="s">
        <v>40</v>
      </c>
      <c r="C9" s="389">
        <v>370</v>
      </c>
      <c r="D9" s="390">
        <v>3.5902777777777777E-3</v>
      </c>
      <c r="E9" s="387">
        <v>3</v>
      </c>
      <c r="F9" s="80"/>
      <c r="G9" s="48"/>
      <c r="H9" s="50"/>
      <c r="I9" s="53"/>
      <c r="J9" s="5"/>
      <c r="K9" s="5"/>
      <c r="L9" s="326"/>
    </row>
    <row r="10" spans="1:12" s="11" customFormat="1" ht="19.5" customHeight="1" x14ac:dyDescent="0.15">
      <c r="A10" s="108">
        <v>4</v>
      </c>
      <c r="B10" s="325" t="s">
        <v>41</v>
      </c>
      <c r="C10" s="171">
        <v>342</v>
      </c>
      <c r="D10" s="332">
        <v>5.3657407407407404E-3</v>
      </c>
      <c r="E10" s="108">
        <v>4</v>
      </c>
      <c r="F10" s="80"/>
      <c r="G10" s="48"/>
      <c r="H10" s="50"/>
      <c r="I10" s="53"/>
      <c r="J10" s="5"/>
      <c r="K10" s="5"/>
      <c r="L10" s="326"/>
    </row>
    <row r="11" spans="1:12" s="11" customFormat="1" ht="19.5" customHeight="1" x14ac:dyDescent="0.15">
      <c r="A11" s="108">
        <v>5</v>
      </c>
      <c r="B11" s="325" t="s">
        <v>33</v>
      </c>
      <c r="C11" s="172">
        <v>326</v>
      </c>
      <c r="D11" s="332"/>
      <c r="E11" s="108">
        <v>5</v>
      </c>
      <c r="F11" s="80"/>
      <c r="G11" s="48"/>
      <c r="H11" s="50"/>
      <c r="I11" s="53"/>
      <c r="J11" s="5"/>
      <c r="K11" s="5"/>
      <c r="L11" s="326"/>
    </row>
    <row r="12" spans="1:12" s="11" customFormat="1" ht="19.5" customHeight="1" x14ac:dyDescent="0.15">
      <c r="A12" s="108">
        <f>ROW(A6)</f>
        <v>6</v>
      </c>
      <c r="B12" s="325" t="s">
        <v>30</v>
      </c>
      <c r="C12" s="171">
        <v>316</v>
      </c>
      <c r="D12" s="332">
        <v>6.2615740740740748E-3</v>
      </c>
      <c r="E12" s="108">
        <f>ROW(E6)</f>
        <v>6</v>
      </c>
      <c r="F12" s="80"/>
      <c r="G12" s="48"/>
      <c r="H12" s="50"/>
      <c r="I12" s="53"/>
      <c r="L12" s="326"/>
    </row>
    <row r="13" spans="1:12" s="11" customFormat="1" ht="19.5" customHeight="1" x14ac:dyDescent="0.15">
      <c r="A13" s="108">
        <f>ROW(A7)</f>
        <v>7</v>
      </c>
      <c r="B13" s="325" t="s">
        <v>117</v>
      </c>
      <c r="C13" s="171">
        <v>290</v>
      </c>
      <c r="D13" s="332"/>
      <c r="E13" s="108">
        <f>ROW(E7)</f>
        <v>7</v>
      </c>
      <c r="F13" s="80"/>
      <c r="G13" s="48"/>
      <c r="H13" s="50"/>
      <c r="I13" s="53"/>
      <c r="J13" s="5"/>
      <c r="K13" s="5"/>
      <c r="L13" s="326"/>
    </row>
    <row r="14" spans="1:12" s="11" customFormat="1" ht="19.5" customHeight="1" x14ac:dyDescent="0.15">
      <c r="A14" s="175">
        <v>8</v>
      </c>
      <c r="B14" s="325" t="s">
        <v>116</v>
      </c>
      <c r="C14" s="171">
        <v>286</v>
      </c>
      <c r="D14" s="332"/>
      <c r="E14" s="175">
        <v>8</v>
      </c>
      <c r="F14" s="80"/>
      <c r="G14" s="48"/>
      <c r="H14" s="50"/>
      <c r="I14" s="53"/>
      <c r="L14" s="326"/>
    </row>
    <row r="15" spans="1:12" s="11" customFormat="1" ht="19.5" customHeight="1" x14ac:dyDescent="0.15">
      <c r="A15" s="108">
        <v>9</v>
      </c>
      <c r="B15" s="325" t="s">
        <v>43</v>
      </c>
      <c r="C15" s="171">
        <v>276</v>
      </c>
      <c r="D15" s="332">
        <v>3.8726851851851852E-3</v>
      </c>
      <c r="E15" s="108">
        <v>9</v>
      </c>
      <c r="F15" s="80"/>
      <c r="G15" s="48"/>
      <c r="H15" s="50"/>
      <c r="I15" s="53"/>
      <c r="J15" s="5"/>
      <c r="K15" s="5"/>
      <c r="L15" s="326"/>
    </row>
    <row r="16" spans="1:12" s="11" customFormat="1" ht="19.5" customHeight="1" x14ac:dyDescent="0.15">
      <c r="A16" s="108">
        <v>10</v>
      </c>
      <c r="B16" s="325" t="s">
        <v>74</v>
      </c>
      <c r="C16" s="171">
        <v>270</v>
      </c>
      <c r="D16" s="332">
        <v>6.936342592592592E-3</v>
      </c>
      <c r="E16" s="108">
        <v>10</v>
      </c>
      <c r="F16" s="80"/>
      <c r="G16" s="48"/>
      <c r="H16" s="50"/>
      <c r="I16" s="53"/>
      <c r="L16" s="326"/>
    </row>
    <row r="17" spans="1:12" s="11" customFormat="1" ht="19.5" customHeight="1" x14ac:dyDescent="0.15">
      <c r="A17" s="108">
        <v>11</v>
      </c>
      <c r="B17" s="325" t="s">
        <v>144</v>
      </c>
      <c r="C17" s="171">
        <v>268</v>
      </c>
      <c r="D17" s="332"/>
      <c r="E17" s="108">
        <v>11</v>
      </c>
      <c r="F17" s="80"/>
      <c r="G17" s="48"/>
      <c r="H17" s="50"/>
      <c r="I17" s="53"/>
      <c r="L17" s="326"/>
    </row>
    <row r="18" spans="1:12" s="11" customFormat="1" ht="19.5" customHeight="1" x14ac:dyDescent="0.15">
      <c r="A18" s="108">
        <v>12</v>
      </c>
      <c r="B18" s="325" t="s">
        <v>17</v>
      </c>
      <c r="C18" s="171">
        <v>268</v>
      </c>
      <c r="D18" s="332">
        <v>4.8148148148148152E-3</v>
      </c>
      <c r="E18" s="108">
        <v>12</v>
      </c>
      <c r="F18" s="80"/>
      <c r="G18" s="48"/>
      <c r="H18" s="50"/>
      <c r="I18" s="53"/>
      <c r="J18" s="5"/>
      <c r="K18" s="5"/>
      <c r="L18" s="326"/>
    </row>
    <row r="19" spans="1:12" s="11" customFormat="1" ht="19.5" customHeight="1" x14ac:dyDescent="0.15">
      <c r="A19" s="108">
        <v>13</v>
      </c>
      <c r="B19" s="325" t="s">
        <v>402</v>
      </c>
      <c r="C19" s="171">
        <v>266</v>
      </c>
      <c r="D19" s="332">
        <v>2.2685185185185182E-3</v>
      </c>
      <c r="E19" s="108">
        <v>13</v>
      </c>
      <c r="F19" s="80"/>
      <c r="G19" s="48"/>
      <c r="H19" s="50"/>
      <c r="I19" s="53"/>
      <c r="L19" s="326"/>
    </row>
    <row r="20" spans="1:12" s="11" customFormat="1" ht="19.5" customHeight="1" x14ac:dyDescent="0.15">
      <c r="A20" s="108">
        <f t="shared" ref="A20" si="0">ROW(A14)</f>
        <v>14</v>
      </c>
      <c r="B20" s="325" t="s">
        <v>37</v>
      </c>
      <c r="C20" s="171">
        <v>244</v>
      </c>
      <c r="D20" s="332">
        <v>5.107638888888889E-3</v>
      </c>
      <c r="E20" s="108">
        <f t="shared" ref="E20" si="1">ROW(E14)</f>
        <v>14</v>
      </c>
      <c r="F20" s="80"/>
      <c r="G20" s="48"/>
      <c r="H20" s="50"/>
      <c r="I20" s="53"/>
      <c r="J20" s="5"/>
      <c r="K20" s="5"/>
      <c r="L20" s="326"/>
    </row>
    <row r="21" spans="1:12" s="11" customFormat="1" ht="19.5" customHeight="1" x14ac:dyDescent="0.2">
      <c r="A21" s="175">
        <v>15</v>
      </c>
      <c r="B21" s="381" t="s">
        <v>71</v>
      </c>
      <c r="C21" s="171">
        <v>241</v>
      </c>
      <c r="D21" s="332">
        <v>5.3009259259259251E-3</v>
      </c>
      <c r="E21" s="175">
        <v>15</v>
      </c>
      <c r="F21" s="80"/>
      <c r="G21" s="48"/>
      <c r="H21" s="50"/>
      <c r="I21" s="53"/>
      <c r="J21" s="5"/>
      <c r="K21" s="5"/>
      <c r="L21" s="326"/>
    </row>
    <row r="22" spans="1:12" ht="19.5" customHeight="1" x14ac:dyDescent="0.15">
      <c r="A22" s="108">
        <v>16</v>
      </c>
      <c r="B22" s="325" t="s">
        <v>145</v>
      </c>
      <c r="C22" s="171">
        <v>236</v>
      </c>
      <c r="D22" s="332">
        <v>6.6956018518518519E-3</v>
      </c>
      <c r="E22" s="108">
        <v>16</v>
      </c>
      <c r="F22" s="82" t="e">
        <f>#REF!</f>
        <v>#REF!</v>
      </c>
      <c r="G22" s="46" t="e">
        <f>#REF!</f>
        <v>#REF!</v>
      </c>
      <c r="H22" s="51" t="e">
        <f t="shared" ref="H22:H36" si="2">G22+E22</f>
        <v>#REF!</v>
      </c>
      <c r="I22" s="37">
        <v>2</v>
      </c>
      <c r="L22" s="326"/>
    </row>
    <row r="23" spans="1:12" ht="19.5" customHeight="1" x14ac:dyDescent="0.15">
      <c r="A23" s="108">
        <v>17</v>
      </c>
      <c r="B23" s="325" t="s">
        <v>15</v>
      </c>
      <c r="C23" s="171">
        <v>229</v>
      </c>
      <c r="D23" s="332">
        <v>5.9375000000000009E-3</v>
      </c>
      <c r="E23" s="108">
        <v>17</v>
      </c>
      <c r="F23" s="81" t="e">
        <f>#REF!</f>
        <v>#REF!</v>
      </c>
      <c r="G23" s="49" t="e">
        <f>#REF!</f>
        <v>#REF!</v>
      </c>
      <c r="H23" s="52" t="e">
        <f t="shared" si="2"/>
        <v>#REF!</v>
      </c>
      <c r="I23" s="36">
        <v>13</v>
      </c>
      <c r="L23" s="326"/>
    </row>
    <row r="24" spans="1:12" ht="19.5" customHeight="1" x14ac:dyDescent="0.15">
      <c r="A24" s="108">
        <v>18</v>
      </c>
      <c r="B24" s="325" t="s">
        <v>38</v>
      </c>
      <c r="C24" s="171">
        <v>227</v>
      </c>
      <c r="D24" s="332">
        <v>3.5092592592592593E-3</v>
      </c>
      <c r="E24" s="108">
        <v>18</v>
      </c>
      <c r="F24" s="82" t="e">
        <f>#REF!</f>
        <v>#REF!</v>
      </c>
      <c r="G24" s="46" t="e">
        <f>#REF!</f>
        <v>#REF!</v>
      </c>
      <c r="H24" s="51" t="e">
        <f t="shared" si="2"/>
        <v>#REF!</v>
      </c>
      <c r="I24" s="37">
        <v>3</v>
      </c>
      <c r="L24" s="326"/>
    </row>
    <row r="25" spans="1:12" ht="19.5" customHeight="1" x14ac:dyDescent="0.2">
      <c r="A25" s="108">
        <v>19</v>
      </c>
      <c r="B25" s="381" t="s">
        <v>83</v>
      </c>
      <c r="C25" s="171">
        <v>212</v>
      </c>
      <c r="D25" s="332">
        <v>3.5868055555555553E-3</v>
      </c>
      <c r="E25" s="108">
        <v>19</v>
      </c>
      <c r="F25" s="81" t="e">
        <f>#REF!</f>
        <v>#REF!</v>
      </c>
      <c r="G25" s="49">
        <v>17</v>
      </c>
      <c r="H25" s="52">
        <f t="shared" si="2"/>
        <v>36</v>
      </c>
      <c r="I25" s="36">
        <v>10</v>
      </c>
      <c r="L25" s="326"/>
    </row>
    <row r="26" spans="1:12" ht="19.5" customHeight="1" x14ac:dyDescent="0.15">
      <c r="A26" s="108">
        <f t="shared" ref="A26:A27" si="3">ROW(A20)</f>
        <v>20</v>
      </c>
      <c r="B26" s="325" t="s">
        <v>67</v>
      </c>
      <c r="C26" s="171">
        <v>206</v>
      </c>
      <c r="D26" s="332">
        <v>3.5069444444444445E-3</v>
      </c>
      <c r="E26" s="108">
        <f t="shared" ref="E26:E27" si="4">ROW(E20)</f>
        <v>20</v>
      </c>
      <c r="F26" s="81" t="e">
        <f>#REF!</f>
        <v>#REF!</v>
      </c>
      <c r="G26" s="49">
        <v>14</v>
      </c>
      <c r="H26" s="52">
        <f t="shared" si="2"/>
        <v>34</v>
      </c>
      <c r="I26" s="47" t="s">
        <v>51</v>
      </c>
      <c r="L26" s="326"/>
    </row>
    <row r="27" spans="1:12" ht="19.5" customHeight="1" x14ac:dyDescent="0.15">
      <c r="A27" s="108">
        <f t="shared" si="3"/>
        <v>21</v>
      </c>
      <c r="B27" s="325" t="s">
        <v>32</v>
      </c>
      <c r="C27" s="171">
        <v>195</v>
      </c>
      <c r="D27" s="332">
        <v>5.2280092592592595E-3</v>
      </c>
      <c r="E27" s="108">
        <f t="shared" si="4"/>
        <v>21</v>
      </c>
      <c r="F27" s="81" t="e">
        <f>#REF!</f>
        <v>#REF!</v>
      </c>
      <c r="G27" s="49" t="e">
        <f>#REF!</f>
        <v>#REF!</v>
      </c>
      <c r="H27" s="52" t="e">
        <f t="shared" si="2"/>
        <v>#REF!</v>
      </c>
      <c r="I27" s="36">
        <v>4</v>
      </c>
      <c r="J27" s="11"/>
      <c r="K27" s="11"/>
      <c r="L27" s="326"/>
    </row>
    <row r="28" spans="1:12" ht="19.5" customHeight="1" x14ac:dyDescent="0.15">
      <c r="A28" s="175">
        <v>22</v>
      </c>
      <c r="B28" s="325" t="s">
        <v>65</v>
      </c>
      <c r="C28" s="171">
        <v>185</v>
      </c>
      <c r="D28" s="332">
        <v>4.0347222222222225E-3</v>
      </c>
      <c r="E28" s="175">
        <v>22</v>
      </c>
      <c r="F28" s="81" t="e">
        <f>#REF!</f>
        <v>#REF!</v>
      </c>
      <c r="G28" s="49">
        <v>12</v>
      </c>
      <c r="H28" s="52">
        <f t="shared" si="2"/>
        <v>34</v>
      </c>
      <c r="I28" s="47" t="s">
        <v>51</v>
      </c>
      <c r="L28" s="326"/>
    </row>
    <row r="29" spans="1:12" ht="19.5" customHeight="1" x14ac:dyDescent="0.15">
      <c r="A29" s="108">
        <v>23</v>
      </c>
      <c r="B29" s="325" t="s">
        <v>76</v>
      </c>
      <c r="C29" s="171">
        <v>185</v>
      </c>
      <c r="D29" s="332">
        <v>3.5856481481481481E-3</v>
      </c>
      <c r="E29" s="108">
        <v>23</v>
      </c>
      <c r="F29" s="81" t="e">
        <f>#REF!</f>
        <v>#REF!</v>
      </c>
      <c r="G29" s="49" t="e">
        <f>#REF!</f>
        <v>#REF!</v>
      </c>
      <c r="H29" s="52" t="e">
        <f t="shared" si="2"/>
        <v>#REF!</v>
      </c>
      <c r="I29" s="47" t="s">
        <v>52</v>
      </c>
      <c r="J29" s="11"/>
      <c r="K29" s="11"/>
      <c r="L29" s="326"/>
    </row>
    <row r="30" spans="1:12" ht="19.5" customHeight="1" x14ac:dyDescent="0.15">
      <c r="A30" s="108">
        <v>24</v>
      </c>
      <c r="B30" s="325" t="s">
        <v>45</v>
      </c>
      <c r="C30" s="171">
        <v>179</v>
      </c>
      <c r="D30" s="332">
        <v>5.5601851851851845E-3</v>
      </c>
      <c r="E30" s="108">
        <v>24</v>
      </c>
      <c r="F30" s="81" t="e">
        <f>#REF!</f>
        <v>#REF!</v>
      </c>
      <c r="G30" s="49" t="e">
        <f>#REF!</f>
        <v>#REF!</v>
      </c>
      <c r="H30" s="52" t="e">
        <f t="shared" si="2"/>
        <v>#REF!</v>
      </c>
      <c r="I30" s="36">
        <v>15</v>
      </c>
      <c r="L30" s="326"/>
    </row>
    <row r="31" spans="1:12" ht="19.5" customHeight="1" x14ac:dyDescent="0.15">
      <c r="A31" s="108">
        <v>25</v>
      </c>
      <c r="B31" s="325" t="s">
        <v>39</v>
      </c>
      <c r="C31" s="171">
        <v>176</v>
      </c>
      <c r="D31" s="332">
        <v>2.8240740740740739E-3</v>
      </c>
      <c r="E31" s="108">
        <v>25</v>
      </c>
      <c r="F31" s="81" t="e">
        <f>#REF!</f>
        <v>#REF!</v>
      </c>
      <c r="G31" s="49" t="e">
        <f>#REF!</f>
        <v>#REF!</v>
      </c>
      <c r="H31" s="52" t="e">
        <f t="shared" si="2"/>
        <v>#REF!</v>
      </c>
      <c r="I31" s="36">
        <v>5</v>
      </c>
      <c r="L31" s="326"/>
    </row>
    <row r="32" spans="1:12" ht="19.5" customHeight="1" x14ac:dyDescent="0.15">
      <c r="A32" s="108">
        <v>26</v>
      </c>
      <c r="B32" s="325" t="s">
        <v>82</v>
      </c>
      <c r="C32" s="171">
        <v>148</v>
      </c>
      <c r="D32" s="332">
        <v>2.9849537037037032E-3</v>
      </c>
      <c r="E32" s="108">
        <v>26</v>
      </c>
      <c r="F32" s="81" t="e">
        <f>#REF!</f>
        <v>#REF!</v>
      </c>
      <c r="G32" s="49">
        <v>14</v>
      </c>
      <c r="H32" s="52">
        <f t="shared" si="2"/>
        <v>40</v>
      </c>
      <c r="I32" s="36">
        <v>12</v>
      </c>
      <c r="J32" s="11"/>
      <c r="K32" s="11"/>
      <c r="L32" s="326"/>
    </row>
    <row r="33" spans="1:12" ht="19.5" customHeight="1" x14ac:dyDescent="0.15">
      <c r="A33" s="108">
        <f t="shared" ref="A33:A34" si="5">ROW(A27)</f>
        <v>27</v>
      </c>
      <c r="B33" s="327" t="s">
        <v>16</v>
      </c>
      <c r="C33" s="171">
        <v>130</v>
      </c>
      <c r="D33" s="332">
        <v>6.8576388888888888E-3</v>
      </c>
      <c r="E33" s="108">
        <f t="shared" ref="E33:E34" si="6">ROW(E27)</f>
        <v>27</v>
      </c>
      <c r="F33" s="81" t="e">
        <f>#REF!</f>
        <v>#REF!</v>
      </c>
      <c r="G33" s="49" t="e">
        <f>#REF!</f>
        <v>#REF!</v>
      </c>
      <c r="H33" s="52" t="e">
        <f t="shared" si="2"/>
        <v>#REF!</v>
      </c>
      <c r="I33" s="47" t="s">
        <v>51</v>
      </c>
      <c r="J33" s="11"/>
      <c r="K33" s="11"/>
      <c r="L33" s="326"/>
    </row>
    <row r="34" spans="1:12" ht="19.5" customHeight="1" x14ac:dyDescent="0.15">
      <c r="A34" s="108">
        <f t="shared" si="5"/>
        <v>28</v>
      </c>
      <c r="B34" s="327" t="s">
        <v>146</v>
      </c>
      <c r="C34" s="171">
        <v>119</v>
      </c>
      <c r="D34" s="332">
        <v>3.7060185185185186E-3</v>
      </c>
      <c r="E34" s="108">
        <f t="shared" si="6"/>
        <v>28</v>
      </c>
      <c r="F34" s="81" t="e">
        <f>#REF!</f>
        <v>#REF!</v>
      </c>
      <c r="G34" s="49">
        <v>22</v>
      </c>
      <c r="H34" s="52">
        <f t="shared" si="2"/>
        <v>50</v>
      </c>
      <c r="I34" s="36">
        <v>20</v>
      </c>
      <c r="L34" s="326"/>
    </row>
    <row r="35" spans="1:12" ht="19.5" customHeight="1" x14ac:dyDescent="0.15">
      <c r="A35" s="175">
        <v>29</v>
      </c>
      <c r="B35" s="382" t="s">
        <v>84</v>
      </c>
      <c r="C35" s="171">
        <v>113</v>
      </c>
      <c r="D35" s="332">
        <v>3.4953703703703705E-3</v>
      </c>
      <c r="E35" s="175">
        <v>29</v>
      </c>
      <c r="F35" s="81" t="e">
        <f>#REF!</f>
        <v>#REF!</v>
      </c>
      <c r="G35" s="49" t="e">
        <f>#REF!</f>
        <v>#REF!</v>
      </c>
      <c r="H35" s="52" t="e">
        <f t="shared" si="2"/>
        <v>#REF!</v>
      </c>
      <c r="I35" s="47" t="s">
        <v>51</v>
      </c>
      <c r="L35" s="326"/>
    </row>
    <row r="36" spans="1:12" ht="19.5" customHeight="1" thickBot="1" x14ac:dyDescent="0.2">
      <c r="A36" s="176">
        <v>30</v>
      </c>
      <c r="B36" s="328" t="s">
        <v>78</v>
      </c>
      <c r="C36" s="173">
        <v>99</v>
      </c>
      <c r="D36" s="333">
        <v>4.9085648148148144E-3</v>
      </c>
      <c r="E36" s="176">
        <v>30</v>
      </c>
      <c r="F36" s="81" t="e">
        <f>#REF!</f>
        <v>#REF!</v>
      </c>
      <c r="G36" s="49">
        <v>9</v>
      </c>
      <c r="H36" s="52">
        <f t="shared" si="2"/>
        <v>39</v>
      </c>
      <c r="I36" s="36">
        <v>11</v>
      </c>
      <c r="J36" s="11"/>
      <c r="K36" s="11"/>
      <c r="L36" s="326"/>
    </row>
    <row r="37" spans="1:12" ht="38.25" customHeight="1" x14ac:dyDescent="0.2">
      <c r="A37" s="15" t="s">
        <v>4</v>
      </c>
      <c r="C37" s="138"/>
      <c r="D37" s="62" t="s">
        <v>34</v>
      </c>
      <c r="E37" s="16"/>
      <c r="G37" s="12"/>
      <c r="I37" s="12"/>
    </row>
  </sheetData>
  <sortState xmlns:xlrd2="http://schemas.microsoft.com/office/spreadsheetml/2017/richdata2" ref="B7:C36">
    <sortCondition descending="1" ref="C7:C36"/>
  </sortState>
  <mergeCells count="2">
    <mergeCell ref="A1:I1"/>
    <mergeCell ref="A4:I4"/>
  </mergeCells>
  <conditionalFormatting sqref="E1:E6 E37:E1048576">
    <cfRule type="cellIs" dxfId="39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01"/>
  <sheetViews>
    <sheetView view="pageBreakPreview" zoomScaleNormal="100" zoomScaleSheetLayoutView="100" workbookViewId="0">
      <pane ySplit="5" topLeftCell="A265" activePane="bottomLeft" state="frozen"/>
      <selection pane="bottomLeft" activeCell="C276" sqref="C276"/>
    </sheetView>
  </sheetViews>
  <sheetFormatPr baseColWidth="10" defaultColWidth="9.1640625" defaultRowHeight="18" x14ac:dyDescent="0.15"/>
  <cols>
    <col min="1" max="1" width="4.5" style="25" customWidth="1"/>
    <col min="2" max="2" width="5.6640625" style="25" customWidth="1"/>
    <col min="3" max="3" width="43.1640625" style="88" customWidth="1"/>
    <col min="4" max="4" width="41" style="88" hidden="1" customWidth="1"/>
    <col min="5" max="6" width="15" style="96" customWidth="1"/>
    <col min="7" max="7" width="16.33203125" style="96" hidden="1" customWidth="1"/>
    <col min="8" max="8" width="14.6640625" style="96" hidden="1" customWidth="1"/>
    <col min="9" max="9" width="17.5" style="97" customWidth="1"/>
    <col min="10" max="10" width="12" style="92" hidden="1" customWidth="1"/>
    <col min="11" max="11" width="17.33203125" style="92" hidden="1" customWidth="1"/>
    <col min="12" max="12" width="15.83203125" style="93" customWidth="1"/>
    <col min="13" max="13" width="11.6640625" style="25" customWidth="1"/>
    <col min="14" max="14" width="32.1640625" style="20" customWidth="1"/>
    <col min="15" max="15" width="65.83203125" style="11" customWidth="1"/>
    <col min="16" max="16" width="28.83203125" style="11" customWidth="1"/>
    <col min="17" max="17" width="33.33203125" style="11" customWidth="1"/>
    <col min="18" max="16384" width="9.1640625" style="11"/>
  </cols>
  <sheetData>
    <row r="1" spans="1:14" ht="23" x14ac:dyDescent="0.15">
      <c r="A1" s="352" t="s">
        <v>25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17"/>
      <c r="N1" s="17"/>
    </row>
    <row r="2" spans="1:14" ht="16" x14ac:dyDescent="0.15">
      <c r="A2" s="354" t="s">
        <v>400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18"/>
    </row>
    <row r="3" spans="1:14" ht="45.75" customHeight="1" x14ac:dyDescent="0.15">
      <c r="A3" s="353" t="s">
        <v>405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N3" s="25"/>
    </row>
    <row r="4" spans="1:14" ht="45.75" customHeight="1" thickBot="1" x14ac:dyDescent="0.2">
      <c r="A4" s="367" t="s">
        <v>181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N4" s="25"/>
    </row>
    <row r="5" spans="1:14" ht="38" customHeight="1" thickBot="1" x14ac:dyDescent="0.2">
      <c r="A5" s="269"/>
      <c r="B5" s="272" t="s">
        <v>0</v>
      </c>
      <c r="C5" s="324" t="s">
        <v>401</v>
      </c>
      <c r="D5" s="213"/>
      <c r="E5" s="214" t="s">
        <v>399</v>
      </c>
      <c r="F5" s="214"/>
      <c r="G5" s="214" t="s">
        <v>178</v>
      </c>
      <c r="H5" s="214" t="s">
        <v>87</v>
      </c>
      <c r="I5" s="215" t="s">
        <v>179</v>
      </c>
      <c r="J5" s="215" t="s">
        <v>3</v>
      </c>
      <c r="K5" s="215" t="s">
        <v>53</v>
      </c>
      <c r="L5" s="216" t="s">
        <v>2</v>
      </c>
      <c r="N5" s="192"/>
    </row>
    <row r="6" spans="1:14" ht="22" hidden="1" thickBot="1" x14ac:dyDescent="0.2">
      <c r="A6" s="142"/>
      <c r="B6" s="273"/>
      <c r="C6" s="143" t="s">
        <v>90</v>
      </c>
      <c r="D6" s="144"/>
      <c r="E6" s="145"/>
      <c r="F6" s="145"/>
      <c r="G6" s="145"/>
      <c r="H6" s="145"/>
      <c r="I6" s="145"/>
      <c r="J6" s="146">
        <f>I6</f>
        <v>0</v>
      </c>
      <c r="K6" s="146"/>
      <c r="L6" s="147"/>
    </row>
    <row r="7" spans="1:14" ht="22" hidden="1" thickBot="1" x14ac:dyDescent="0.2">
      <c r="A7" s="217">
        <v>1</v>
      </c>
      <c r="B7" s="274"/>
      <c r="C7" s="148"/>
      <c r="D7" s="149"/>
      <c r="E7" s="209"/>
      <c r="F7" s="209"/>
      <c r="G7" s="209" t="e">
        <f>E7+#REF!</f>
        <v>#REF!</v>
      </c>
      <c r="H7" s="358"/>
      <c r="I7" s="355" t="e">
        <f>SUM(G7:G14)+H7-(MAX(G7:G14))</f>
        <v>#REF!</v>
      </c>
      <c r="J7" s="150"/>
      <c r="K7" s="361"/>
      <c r="L7" s="364"/>
    </row>
    <row r="8" spans="1:14" ht="22" hidden="1" thickBot="1" x14ac:dyDescent="0.2">
      <c r="A8" s="218">
        <v>2</v>
      </c>
      <c r="B8" s="275"/>
      <c r="C8" s="151"/>
      <c r="D8" s="152"/>
      <c r="E8" s="210"/>
      <c r="F8" s="210"/>
      <c r="G8" s="210" t="e">
        <f>E8+#REF!</f>
        <v>#REF!</v>
      </c>
      <c r="H8" s="359"/>
      <c r="I8" s="356"/>
      <c r="J8" s="153"/>
      <c r="K8" s="362"/>
      <c r="L8" s="365"/>
    </row>
    <row r="9" spans="1:14" ht="22" hidden="1" thickBot="1" x14ac:dyDescent="0.2">
      <c r="A9" s="218">
        <v>3</v>
      </c>
      <c r="B9" s="275"/>
      <c r="C9" s="151"/>
      <c r="D9" s="152"/>
      <c r="E9" s="210"/>
      <c r="F9" s="210"/>
      <c r="G9" s="210" t="e">
        <f>E9+#REF!</f>
        <v>#REF!</v>
      </c>
      <c r="H9" s="359"/>
      <c r="I9" s="356"/>
      <c r="J9" s="153"/>
      <c r="K9" s="362"/>
      <c r="L9" s="365"/>
      <c r="M9" s="96"/>
    </row>
    <row r="10" spans="1:14" ht="22" hidden="1" thickBot="1" x14ac:dyDescent="0.2">
      <c r="A10" s="218">
        <v>4</v>
      </c>
      <c r="B10" s="275"/>
      <c r="C10" s="151"/>
      <c r="D10" s="152"/>
      <c r="E10" s="210"/>
      <c r="F10" s="210"/>
      <c r="G10" s="210" t="e">
        <f>E10+#REF!</f>
        <v>#REF!</v>
      </c>
      <c r="H10" s="359"/>
      <c r="I10" s="356"/>
      <c r="J10" s="153"/>
      <c r="K10" s="362"/>
      <c r="L10" s="365"/>
      <c r="N10" s="104" t="e">
        <f>G7+G8+G9+G10+G11+G12+G13+G14</f>
        <v>#REF!</v>
      </c>
    </row>
    <row r="11" spans="1:14" ht="22" hidden="1" thickBot="1" x14ac:dyDescent="0.2">
      <c r="A11" s="218">
        <v>5</v>
      </c>
      <c r="B11" s="275"/>
      <c r="C11" s="151"/>
      <c r="D11" s="152"/>
      <c r="E11" s="210"/>
      <c r="F11" s="210"/>
      <c r="G11" s="210" t="e">
        <f>E11+#REF!</f>
        <v>#REF!</v>
      </c>
      <c r="H11" s="359"/>
      <c r="I11" s="356"/>
      <c r="J11" s="153"/>
      <c r="K11" s="362"/>
      <c r="L11" s="365"/>
      <c r="N11" s="104"/>
    </row>
    <row r="12" spans="1:14" ht="22" hidden="1" thickBot="1" x14ac:dyDescent="0.2">
      <c r="A12" s="218">
        <v>6</v>
      </c>
      <c r="B12" s="275"/>
      <c r="C12" s="151"/>
      <c r="D12" s="152"/>
      <c r="E12" s="210"/>
      <c r="F12" s="210"/>
      <c r="G12" s="210" t="e">
        <f>E12+#REF!</f>
        <v>#REF!</v>
      </c>
      <c r="H12" s="359"/>
      <c r="I12" s="356"/>
      <c r="J12" s="153"/>
      <c r="K12" s="362"/>
      <c r="L12" s="365"/>
      <c r="N12" s="104"/>
    </row>
    <row r="13" spans="1:14" ht="22" hidden="1" thickBot="1" x14ac:dyDescent="0.2">
      <c r="A13" s="218">
        <v>7</v>
      </c>
      <c r="B13" s="275"/>
      <c r="C13" s="151"/>
      <c r="D13" s="152"/>
      <c r="E13" s="210"/>
      <c r="F13" s="210"/>
      <c r="G13" s="210" t="e">
        <f>E13+#REF!</f>
        <v>#REF!</v>
      </c>
      <c r="H13" s="359"/>
      <c r="I13" s="356"/>
      <c r="J13" s="153"/>
      <c r="K13" s="362"/>
      <c r="L13" s="365"/>
      <c r="N13" s="104"/>
    </row>
    <row r="14" spans="1:14" ht="22" hidden="1" thickBot="1" x14ac:dyDescent="0.2">
      <c r="A14" s="219">
        <v>8</v>
      </c>
      <c r="B14" s="276"/>
      <c r="C14" s="154"/>
      <c r="D14" s="155"/>
      <c r="E14" s="211"/>
      <c r="F14" s="211"/>
      <c r="G14" s="211" t="e">
        <f>E14+#REF!</f>
        <v>#REF!</v>
      </c>
      <c r="H14" s="360"/>
      <c r="I14" s="357"/>
      <c r="J14" s="156"/>
      <c r="K14" s="363"/>
      <c r="L14" s="366"/>
      <c r="N14" s="104"/>
    </row>
    <row r="15" spans="1:14" ht="21" x14ac:dyDescent="0.15">
      <c r="A15" s="231"/>
      <c r="B15" s="277" t="s">
        <v>148</v>
      </c>
      <c r="C15" s="232" t="s">
        <v>91</v>
      </c>
      <c r="D15" s="233"/>
      <c r="E15" s="234"/>
      <c r="F15" s="234"/>
      <c r="G15" s="234"/>
      <c r="H15" s="234"/>
      <c r="I15" s="234"/>
      <c r="J15" s="235"/>
      <c r="K15" s="235"/>
      <c r="L15" s="236"/>
    </row>
    <row r="16" spans="1:14" ht="19" x14ac:dyDescent="0.15">
      <c r="A16" s="237">
        <v>1</v>
      </c>
      <c r="B16" s="278">
        <v>345</v>
      </c>
      <c r="C16" s="121" t="s">
        <v>223</v>
      </c>
      <c r="D16" s="197"/>
      <c r="E16" s="120">
        <v>13.7</v>
      </c>
      <c r="F16" s="120">
        <v>36</v>
      </c>
      <c r="G16" s="120">
        <f>E16</f>
        <v>13.7</v>
      </c>
      <c r="H16" s="337"/>
      <c r="I16" s="339">
        <f>SUM(F16:F22)</f>
        <v>268</v>
      </c>
      <c r="J16" s="57"/>
      <c r="K16" s="208"/>
      <c r="L16" s="343"/>
    </row>
    <row r="17" spans="1:15" ht="19" x14ac:dyDescent="0.15">
      <c r="A17" s="237">
        <v>2</v>
      </c>
      <c r="B17" s="278">
        <v>314</v>
      </c>
      <c r="C17" s="121" t="s">
        <v>224</v>
      </c>
      <c r="D17" s="197"/>
      <c r="E17" s="120">
        <v>14.38</v>
      </c>
      <c r="F17" s="120">
        <v>22</v>
      </c>
      <c r="G17" s="120">
        <f t="shared" ref="G17:G23" si="0">E17</f>
        <v>14.38</v>
      </c>
      <c r="H17" s="337"/>
      <c r="I17" s="339"/>
      <c r="J17" s="57"/>
      <c r="K17" s="208"/>
      <c r="L17" s="343"/>
    </row>
    <row r="18" spans="1:15" ht="19" x14ac:dyDescent="0.15">
      <c r="A18" s="237">
        <v>3</v>
      </c>
      <c r="B18" s="278">
        <v>355</v>
      </c>
      <c r="C18" s="121" t="s">
        <v>120</v>
      </c>
      <c r="D18" s="197"/>
      <c r="E18" s="120">
        <v>13.03</v>
      </c>
      <c r="F18" s="120">
        <v>48</v>
      </c>
      <c r="G18" s="120">
        <f t="shared" si="0"/>
        <v>13.03</v>
      </c>
      <c r="H18" s="337"/>
      <c r="I18" s="339"/>
      <c r="J18" s="57"/>
      <c r="K18" s="208"/>
      <c r="L18" s="343"/>
    </row>
    <row r="19" spans="1:15" ht="19" x14ac:dyDescent="0.15">
      <c r="A19" s="237">
        <v>4</v>
      </c>
      <c r="B19" s="278">
        <v>378</v>
      </c>
      <c r="C19" s="121" t="s">
        <v>225</v>
      </c>
      <c r="D19" s="197"/>
      <c r="E19" s="120">
        <v>13.44</v>
      </c>
      <c r="F19" s="120">
        <v>40</v>
      </c>
      <c r="G19" s="120">
        <f t="shared" si="0"/>
        <v>13.44</v>
      </c>
      <c r="H19" s="337"/>
      <c r="I19" s="339"/>
      <c r="J19" s="57"/>
      <c r="K19" s="208"/>
      <c r="L19" s="343"/>
      <c r="O19" s="201"/>
    </row>
    <row r="20" spans="1:15" ht="19" x14ac:dyDescent="0.15">
      <c r="A20" s="237">
        <v>5</v>
      </c>
      <c r="B20" s="278">
        <v>343</v>
      </c>
      <c r="C20" s="121" t="s">
        <v>226</v>
      </c>
      <c r="D20" s="197"/>
      <c r="E20" s="120">
        <v>13.21</v>
      </c>
      <c r="F20" s="120">
        <v>44</v>
      </c>
      <c r="G20" s="120">
        <f t="shared" si="0"/>
        <v>13.21</v>
      </c>
      <c r="H20" s="337"/>
      <c r="I20" s="339"/>
      <c r="J20" s="57"/>
      <c r="K20" s="208"/>
      <c r="L20" s="343"/>
      <c r="N20" s="104">
        <f>G16+G17+G18+G19+G20+G21+G22+G23</f>
        <v>94.8</v>
      </c>
    </row>
    <row r="21" spans="1:15" ht="19" x14ac:dyDescent="0.15">
      <c r="A21" s="237">
        <v>6</v>
      </c>
      <c r="B21" s="278">
        <v>271</v>
      </c>
      <c r="C21" s="121" t="s">
        <v>227</v>
      </c>
      <c r="D21" s="197"/>
      <c r="E21" s="120">
        <v>14.18</v>
      </c>
      <c r="F21" s="120">
        <v>26</v>
      </c>
      <c r="G21" s="120">
        <f t="shared" si="0"/>
        <v>14.18</v>
      </c>
      <c r="H21" s="337"/>
      <c r="I21" s="339"/>
      <c r="J21" s="57"/>
      <c r="K21" s="208"/>
      <c r="L21" s="343"/>
    </row>
    <row r="22" spans="1:15" ht="19" x14ac:dyDescent="0.15">
      <c r="A22" s="237">
        <v>7</v>
      </c>
      <c r="B22" s="278">
        <v>212</v>
      </c>
      <c r="C22" s="121" t="s">
        <v>119</v>
      </c>
      <c r="D22" s="197"/>
      <c r="E22" s="120">
        <v>12.86</v>
      </c>
      <c r="F22" s="120">
        <v>52</v>
      </c>
      <c r="G22" s="120">
        <f t="shared" si="0"/>
        <v>12.86</v>
      </c>
      <c r="H22" s="337"/>
      <c r="I22" s="339"/>
      <c r="J22" s="57"/>
      <c r="K22" s="208"/>
      <c r="L22" s="343"/>
    </row>
    <row r="23" spans="1:15" ht="19" thickBot="1" x14ac:dyDescent="0.2">
      <c r="A23" s="238">
        <v>8</v>
      </c>
      <c r="B23" s="279"/>
      <c r="C23" s="71"/>
      <c r="D23" s="223"/>
      <c r="E23" s="224"/>
      <c r="F23" s="224"/>
      <c r="G23" s="224">
        <f t="shared" si="0"/>
        <v>0</v>
      </c>
      <c r="H23" s="338"/>
      <c r="I23" s="340"/>
      <c r="J23" s="226"/>
      <c r="K23" s="227"/>
      <c r="L23" s="344"/>
      <c r="M23" s="192" t="s">
        <v>180</v>
      </c>
    </row>
    <row r="24" spans="1:15" ht="18.75" customHeight="1" x14ac:dyDescent="0.2">
      <c r="A24" s="231"/>
      <c r="B24" s="277" t="s">
        <v>149</v>
      </c>
      <c r="C24" s="240" t="s">
        <v>92</v>
      </c>
      <c r="D24" s="233"/>
      <c r="E24" s="234"/>
      <c r="F24" s="234"/>
      <c r="G24" s="234"/>
      <c r="H24" s="234"/>
      <c r="I24" s="241"/>
      <c r="J24" s="241"/>
      <c r="K24" s="241"/>
      <c r="L24" s="242"/>
    </row>
    <row r="25" spans="1:15" ht="18" customHeight="1" x14ac:dyDescent="0.15">
      <c r="A25" s="237">
        <v>1</v>
      </c>
      <c r="B25" s="278">
        <v>363</v>
      </c>
      <c r="C25" s="186" t="s">
        <v>246</v>
      </c>
      <c r="D25" s="193"/>
      <c r="E25" s="120">
        <v>11.72</v>
      </c>
      <c r="F25" s="120">
        <v>74</v>
      </c>
      <c r="G25" s="120">
        <f>E25</f>
        <v>11.72</v>
      </c>
      <c r="H25" s="337"/>
      <c r="I25" s="339">
        <f>SUM(F25:F32)</f>
        <v>402</v>
      </c>
      <c r="J25" s="57"/>
      <c r="K25" s="341"/>
      <c r="L25" s="350"/>
    </row>
    <row r="26" spans="1:15" ht="18" customHeight="1" x14ac:dyDescent="0.15">
      <c r="A26" s="237">
        <v>2</v>
      </c>
      <c r="B26" s="278">
        <v>261</v>
      </c>
      <c r="C26" s="186" t="s">
        <v>247</v>
      </c>
      <c r="D26" s="193"/>
      <c r="E26" s="120">
        <v>12.52</v>
      </c>
      <c r="F26" s="120">
        <v>58</v>
      </c>
      <c r="G26" s="120">
        <f t="shared" ref="G26:G32" si="1">E26</f>
        <v>12.52</v>
      </c>
      <c r="H26" s="337"/>
      <c r="I26" s="339"/>
      <c r="J26" s="57"/>
      <c r="K26" s="341"/>
      <c r="L26" s="350"/>
    </row>
    <row r="27" spans="1:15" ht="18" customHeight="1" x14ac:dyDescent="0.15">
      <c r="A27" s="237">
        <v>3</v>
      </c>
      <c r="B27" s="278">
        <v>217</v>
      </c>
      <c r="C27" s="121" t="s">
        <v>248</v>
      </c>
      <c r="D27" s="193"/>
      <c r="E27" s="120">
        <v>13.32</v>
      </c>
      <c r="F27" s="120">
        <v>42</v>
      </c>
      <c r="G27" s="120">
        <f t="shared" si="1"/>
        <v>13.32</v>
      </c>
      <c r="H27" s="337"/>
      <c r="I27" s="339"/>
      <c r="J27" s="57"/>
      <c r="K27" s="341"/>
      <c r="L27" s="350"/>
    </row>
    <row r="28" spans="1:15" ht="18" customHeight="1" x14ac:dyDescent="0.15">
      <c r="A28" s="237">
        <v>4</v>
      </c>
      <c r="B28" s="278">
        <v>249</v>
      </c>
      <c r="C28" s="121" t="s">
        <v>249</v>
      </c>
      <c r="D28" s="193"/>
      <c r="E28" s="120">
        <v>12.52</v>
      </c>
      <c r="F28" s="120">
        <v>58</v>
      </c>
      <c r="G28" s="120">
        <f t="shared" si="1"/>
        <v>12.52</v>
      </c>
      <c r="H28" s="337"/>
      <c r="I28" s="339"/>
      <c r="J28" s="57"/>
      <c r="K28" s="341"/>
      <c r="L28" s="350"/>
      <c r="N28" s="104">
        <f>G25+G26+G27+G28+G29+G30+G31+G32</f>
        <v>101.78</v>
      </c>
    </row>
    <row r="29" spans="1:15" ht="18" customHeight="1" x14ac:dyDescent="0.15">
      <c r="A29" s="237">
        <v>5</v>
      </c>
      <c r="B29" s="278">
        <v>221</v>
      </c>
      <c r="C29" s="121" t="s">
        <v>250</v>
      </c>
      <c r="D29" s="193"/>
      <c r="E29" s="120">
        <v>13.37</v>
      </c>
      <c r="F29" s="120">
        <v>44</v>
      </c>
      <c r="G29" s="120">
        <f t="shared" si="1"/>
        <v>13.37</v>
      </c>
      <c r="H29" s="337"/>
      <c r="I29" s="339"/>
      <c r="J29" s="57"/>
      <c r="K29" s="341"/>
      <c r="L29" s="350"/>
    </row>
    <row r="30" spans="1:15" ht="18" customHeight="1" x14ac:dyDescent="0.15">
      <c r="A30" s="237">
        <v>6</v>
      </c>
      <c r="B30" s="278">
        <v>247</v>
      </c>
      <c r="C30" s="121" t="s">
        <v>251</v>
      </c>
      <c r="D30" s="193"/>
      <c r="E30" s="120">
        <v>11.44</v>
      </c>
      <c r="F30" s="120">
        <v>82</v>
      </c>
      <c r="G30" s="120">
        <f t="shared" si="1"/>
        <v>11.44</v>
      </c>
      <c r="H30" s="337"/>
      <c r="I30" s="339"/>
      <c r="J30" s="57"/>
      <c r="K30" s="341"/>
      <c r="L30" s="350"/>
    </row>
    <row r="31" spans="1:15" ht="18" customHeight="1" x14ac:dyDescent="0.15">
      <c r="A31" s="237">
        <v>7</v>
      </c>
      <c r="B31" s="278">
        <v>347</v>
      </c>
      <c r="C31" s="121" t="s">
        <v>252</v>
      </c>
      <c r="D31" s="193"/>
      <c r="E31" s="120">
        <v>13.59</v>
      </c>
      <c r="F31" s="120"/>
      <c r="G31" s="120">
        <f t="shared" si="1"/>
        <v>13.59</v>
      </c>
      <c r="H31" s="337"/>
      <c r="I31" s="339"/>
      <c r="J31" s="57"/>
      <c r="K31" s="341"/>
      <c r="L31" s="350"/>
    </row>
    <row r="32" spans="1:15" ht="18" customHeight="1" thickBot="1" x14ac:dyDescent="0.2">
      <c r="A32" s="238">
        <v>8</v>
      </c>
      <c r="B32" s="280">
        <v>202</v>
      </c>
      <c r="C32" s="243" t="s">
        <v>253</v>
      </c>
      <c r="D32" s="244"/>
      <c r="E32" s="224">
        <v>13.3</v>
      </c>
      <c r="F32" s="224">
        <v>44</v>
      </c>
      <c r="G32" s="224">
        <f t="shared" si="1"/>
        <v>13.3</v>
      </c>
      <c r="H32" s="338"/>
      <c r="I32" s="340"/>
      <c r="J32" s="226"/>
      <c r="K32" s="342"/>
      <c r="L32" s="351"/>
    </row>
    <row r="33" spans="1:15" ht="18" customHeight="1" x14ac:dyDescent="0.15">
      <c r="A33" s="246"/>
      <c r="B33" s="281" t="s">
        <v>150</v>
      </c>
      <c r="C33" s="247" t="s">
        <v>256</v>
      </c>
      <c r="D33" s="248"/>
      <c r="E33" s="249"/>
      <c r="F33" s="249"/>
      <c r="G33" s="249"/>
      <c r="H33" s="249"/>
      <c r="I33" s="368">
        <f>SUM(F34:F41)</f>
        <v>266</v>
      </c>
      <c r="J33" s="250"/>
      <c r="K33" s="369"/>
      <c r="L33" s="370"/>
    </row>
    <row r="34" spans="1:15" ht="18" customHeight="1" x14ac:dyDescent="0.15">
      <c r="A34" s="237">
        <v>1</v>
      </c>
      <c r="B34" s="203">
        <v>220</v>
      </c>
      <c r="C34" s="121" t="s">
        <v>257</v>
      </c>
      <c r="D34" s="200"/>
      <c r="E34" s="120">
        <v>14.22</v>
      </c>
      <c r="F34" s="120">
        <v>24</v>
      </c>
      <c r="G34" s="120"/>
      <c r="H34" s="120"/>
      <c r="I34" s="339"/>
      <c r="J34" s="57"/>
      <c r="K34" s="341"/>
      <c r="L34" s="350"/>
    </row>
    <row r="35" spans="1:15" ht="18" customHeight="1" x14ac:dyDescent="0.15">
      <c r="A35" s="237">
        <v>2</v>
      </c>
      <c r="B35" s="203">
        <v>201</v>
      </c>
      <c r="C35" s="121" t="s">
        <v>258</v>
      </c>
      <c r="D35" s="200"/>
      <c r="E35" s="120">
        <v>13.81</v>
      </c>
      <c r="F35" s="120">
        <v>32</v>
      </c>
      <c r="G35" s="120"/>
      <c r="H35" s="120"/>
      <c r="I35" s="339"/>
      <c r="J35" s="57"/>
      <c r="K35" s="341"/>
      <c r="L35" s="350"/>
    </row>
    <row r="36" spans="1:15" ht="18" customHeight="1" x14ac:dyDescent="0.15">
      <c r="A36" s="237">
        <v>3</v>
      </c>
      <c r="B36" s="203">
        <v>224</v>
      </c>
      <c r="C36" s="121" t="s">
        <v>259</v>
      </c>
      <c r="D36" s="200"/>
      <c r="E36" s="120">
        <v>13.93</v>
      </c>
      <c r="F36" s="120">
        <v>30</v>
      </c>
      <c r="G36" s="120"/>
      <c r="H36" s="120"/>
      <c r="I36" s="339"/>
      <c r="J36" s="57"/>
      <c r="K36" s="341"/>
      <c r="L36" s="350"/>
      <c r="O36" s="201"/>
    </row>
    <row r="37" spans="1:15" ht="18" customHeight="1" x14ac:dyDescent="0.15">
      <c r="A37" s="237">
        <v>4</v>
      </c>
      <c r="B37" s="203">
        <v>253</v>
      </c>
      <c r="C37" s="121" t="s">
        <v>260</v>
      </c>
      <c r="D37" s="200"/>
      <c r="E37" s="120">
        <v>13.18</v>
      </c>
      <c r="F37" s="120">
        <v>46</v>
      </c>
      <c r="G37" s="120"/>
      <c r="H37" s="120"/>
      <c r="I37" s="339"/>
      <c r="J37" s="57"/>
      <c r="K37" s="341"/>
      <c r="L37" s="350"/>
    </row>
    <row r="38" spans="1:15" ht="18" customHeight="1" x14ac:dyDescent="0.15">
      <c r="A38" s="237">
        <v>5</v>
      </c>
      <c r="B38" s="203">
        <v>233</v>
      </c>
      <c r="C38" s="121" t="s">
        <v>261</v>
      </c>
      <c r="D38" s="200"/>
      <c r="E38" s="120">
        <v>12.76</v>
      </c>
      <c r="F38" s="120">
        <v>54</v>
      </c>
      <c r="G38" s="120"/>
      <c r="H38" s="120"/>
      <c r="I38" s="339"/>
      <c r="J38" s="57"/>
      <c r="K38" s="341"/>
      <c r="L38" s="350"/>
    </row>
    <row r="39" spans="1:15" ht="18" customHeight="1" x14ac:dyDescent="0.15">
      <c r="A39" s="237">
        <v>6</v>
      </c>
      <c r="B39" s="203">
        <v>203</v>
      </c>
      <c r="C39" s="121" t="s">
        <v>262</v>
      </c>
      <c r="D39" s="200"/>
      <c r="E39" s="120">
        <v>13.01</v>
      </c>
      <c r="F39" s="120">
        <v>48</v>
      </c>
      <c r="G39" s="120"/>
      <c r="H39" s="120"/>
      <c r="I39" s="339"/>
      <c r="J39" s="57"/>
      <c r="K39" s="341"/>
      <c r="L39" s="350"/>
    </row>
    <row r="40" spans="1:15" ht="18" customHeight="1" x14ac:dyDescent="0.15">
      <c r="A40" s="237">
        <v>7</v>
      </c>
      <c r="B40" s="203">
        <v>239</v>
      </c>
      <c r="C40" s="121" t="s">
        <v>263</v>
      </c>
      <c r="D40" s="200"/>
      <c r="E40" s="120"/>
      <c r="F40" s="120"/>
      <c r="G40" s="120"/>
      <c r="H40" s="120"/>
      <c r="I40" s="339"/>
      <c r="J40" s="57"/>
      <c r="K40" s="341"/>
      <c r="L40" s="350"/>
    </row>
    <row r="41" spans="1:15" ht="18" customHeight="1" thickBot="1" x14ac:dyDescent="0.2">
      <c r="A41" s="238">
        <v>8</v>
      </c>
      <c r="B41" s="279">
        <v>214</v>
      </c>
      <c r="C41" s="243" t="s">
        <v>264</v>
      </c>
      <c r="D41" s="252"/>
      <c r="E41" s="224">
        <v>13.9</v>
      </c>
      <c r="F41" s="224">
        <v>32</v>
      </c>
      <c r="G41" s="224"/>
      <c r="H41" s="224"/>
      <c r="I41" s="225"/>
      <c r="J41" s="226"/>
      <c r="K41" s="227"/>
      <c r="L41" s="245"/>
    </row>
    <row r="42" spans="1:15" ht="21" x14ac:dyDescent="0.15">
      <c r="A42" s="111"/>
      <c r="B42" s="282" t="s">
        <v>151</v>
      </c>
      <c r="C42" s="161" t="s">
        <v>93</v>
      </c>
      <c r="D42" s="79"/>
      <c r="E42" s="40"/>
      <c r="F42" s="40"/>
      <c r="G42" s="40"/>
      <c r="H42" s="40"/>
      <c r="I42" s="40"/>
      <c r="J42" s="89"/>
      <c r="K42" s="89"/>
      <c r="L42" s="112"/>
    </row>
    <row r="43" spans="1:15" x14ac:dyDescent="0.2">
      <c r="A43" s="237">
        <v>1</v>
      </c>
      <c r="B43" s="203">
        <v>375</v>
      </c>
      <c r="C43" s="117" t="s">
        <v>121</v>
      </c>
      <c r="D43" s="101"/>
      <c r="E43" s="120">
        <v>13.58</v>
      </c>
      <c r="F43" s="120">
        <v>38</v>
      </c>
      <c r="G43" s="120">
        <f>E43</f>
        <v>13.58</v>
      </c>
      <c r="H43" s="337"/>
      <c r="I43" s="339">
        <f>SUM(F43:F50)</f>
        <v>244</v>
      </c>
      <c r="J43" s="57"/>
      <c r="K43" s="341"/>
      <c r="L43" s="343"/>
    </row>
    <row r="44" spans="1:15" x14ac:dyDescent="0.2">
      <c r="A44" s="237">
        <v>2</v>
      </c>
      <c r="B44" s="203">
        <v>311</v>
      </c>
      <c r="C44" s="117" t="s">
        <v>337</v>
      </c>
      <c r="D44" s="101"/>
      <c r="E44" s="120">
        <v>13.41</v>
      </c>
      <c r="F44" s="120">
        <v>40</v>
      </c>
      <c r="G44" s="120">
        <f t="shared" ref="G44:G50" si="2">E44</f>
        <v>13.41</v>
      </c>
      <c r="H44" s="337"/>
      <c r="I44" s="339"/>
      <c r="J44" s="57"/>
      <c r="K44" s="341"/>
      <c r="L44" s="343"/>
    </row>
    <row r="45" spans="1:15" x14ac:dyDescent="0.2">
      <c r="A45" s="237">
        <v>3</v>
      </c>
      <c r="B45" s="203">
        <v>399</v>
      </c>
      <c r="C45" s="117" t="s">
        <v>132</v>
      </c>
      <c r="D45" s="101"/>
      <c r="E45" s="120">
        <v>13.9</v>
      </c>
      <c r="F45" s="120">
        <v>32</v>
      </c>
      <c r="G45" s="120">
        <f t="shared" si="2"/>
        <v>13.9</v>
      </c>
      <c r="H45" s="337"/>
      <c r="I45" s="339"/>
      <c r="J45" s="57"/>
      <c r="K45" s="341"/>
      <c r="L45" s="343"/>
    </row>
    <row r="46" spans="1:15" x14ac:dyDescent="0.2">
      <c r="A46" s="237">
        <v>4</v>
      </c>
      <c r="B46" s="203">
        <v>371</v>
      </c>
      <c r="C46" s="117" t="s">
        <v>338</v>
      </c>
      <c r="D46" s="101"/>
      <c r="E46" s="120">
        <v>13.66</v>
      </c>
      <c r="F46" s="120">
        <v>36</v>
      </c>
      <c r="G46" s="120">
        <f t="shared" si="2"/>
        <v>13.66</v>
      </c>
      <c r="H46" s="337"/>
      <c r="I46" s="339"/>
      <c r="J46" s="57"/>
      <c r="K46" s="341"/>
      <c r="L46" s="343"/>
    </row>
    <row r="47" spans="1:15" x14ac:dyDescent="0.2">
      <c r="A47" s="237">
        <v>5</v>
      </c>
      <c r="B47" s="203">
        <v>316</v>
      </c>
      <c r="C47" s="117" t="s">
        <v>339</v>
      </c>
      <c r="D47" s="101"/>
      <c r="E47" s="120">
        <v>13.53</v>
      </c>
      <c r="F47" s="120">
        <v>40</v>
      </c>
      <c r="G47" s="120">
        <f t="shared" si="2"/>
        <v>13.53</v>
      </c>
      <c r="H47" s="337"/>
      <c r="I47" s="339"/>
      <c r="J47" s="57"/>
      <c r="K47" s="341"/>
      <c r="L47" s="343"/>
      <c r="N47" s="104">
        <f>G43+G44+G45+G46+G47+G48+G49+G50</f>
        <v>110.47999999999999</v>
      </c>
    </row>
    <row r="48" spans="1:15" x14ac:dyDescent="0.2">
      <c r="A48" s="237">
        <v>6</v>
      </c>
      <c r="B48" s="203">
        <v>300</v>
      </c>
      <c r="C48" s="117" t="s">
        <v>340</v>
      </c>
      <c r="D48" s="101"/>
      <c r="E48" s="120">
        <v>13.77</v>
      </c>
      <c r="F48" s="120">
        <v>34</v>
      </c>
      <c r="G48" s="120">
        <f t="shared" si="2"/>
        <v>13.77</v>
      </c>
      <c r="H48" s="337"/>
      <c r="I48" s="339"/>
      <c r="J48" s="57"/>
      <c r="K48" s="341"/>
      <c r="L48" s="343"/>
    </row>
    <row r="49" spans="1:14" x14ac:dyDescent="0.2">
      <c r="A49" s="237">
        <v>7</v>
      </c>
      <c r="B49" s="203">
        <v>322</v>
      </c>
      <c r="C49" s="117" t="s">
        <v>341</v>
      </c>
      <c r="D49" s="101"/>
      <c r="E49" s="120">
        <v>14.41</v>
      </c>
      <c r="F49" s="120"/>
      <c r="G49" s="120">
        <f t="shared" si="2"/>
        <v>14.41</v>
      </c>
      <c r="H49" s="337"/>
      <c r="I49" s="339"/>
      <c r="J49" s="57"/>
      <c r="K49" s="341"/>
      <c r="L49" s="343"/>
    </row>
    <row r="50" spans="1:14" ht="19" thickBot="1" x14ac:dyDescent="0.25">
      <c r="A50" s="270">
        <v>8</v>
      </c>
      <c r="B50" s="283">
        <v>390</v>
      </c>
      <c r="C50" s="253" t="s">
        <v>342</v>
      </c>
      <c r="D50" s="254"/>
      <c r="E50" s="255">
        <v>14.22</v>
      </c>
      <c r="F50" s="255">
        <v>24</v>
      </c>
      <c r="G50" s="255">
        <f t="shared" si="2"/>
        <v>14.22</v>
      </c>
      <c r="H50" s="345"/>
      <c r="I50" s="346"/>
      <c r="J50" s="256"/>
      <c r="K50" s="347"/>
      <c r="L50" s="348"/>
    </row>
    <row r="51" spans="1:14" ht="23" x14ac:dyDescent="0.2">
      <c r="A51" s="257"/>
      <c r="B51" s="284" t="s">
        <v>152</v>
      </c>
      <c r="C51" s="240" t="s">
        <v>94</v>
      </c>
      <c r="D51" s="233"/>
      <c r="E51" s="234"/>
      <c r="F51" s="234"/>
      <c r="G51" s="234"/>
      <c r="H51" s="234"/>
      <c r="I51" s="241"/>
      <c r="J51" s="241"/>
      <c r="K51" s="241"/>
      <c r="L51" s="242"/>
    </row>
    <row r="52" spans="1:14" ht="19" x14ac:dyDescent="0.15">
      <c r="A52" s="237">
        <v>1</v>
      </c>
      <c r="B52" s="278">
        <v>445</v>
      </c>
      <c r="C52" s="184" t="s">
        <v>203</v>
      </c>
      <c r="D52" s="185"/>
      <c r="E52" s="120">
        <v>14.39</v>
      </c>
      <c r="F52" s="120">
        <v>22</v>
      </c>
      <c r="G52" s="120">
        <f>E52</f>
        <v>14.39</v>
      </c>
      <c r="H52" s="337"/>
      <c r="I52" s="339">
        <f>SUM(F52:F59)</f>
        <v>227</v>
      </c>
      <c r="J52" s="57"/>
      <c r="K52" s="341"/>
      <c r="L52" s="343"/>
    </row>
    <row r="53" spans="1:14" ht="19" x14ac:dyDescent="0.15">
      <c r="A53" s="237">
        <v>2</v>
      </c>
      <c r="B53" s="278">
        <v>464</v>
      </c>
      <c r="C53" s="184" t="s">
        <v>204</v>
      </c>
      <c r="D53" s="185"/>
      <c r="E53" s="120">
        <v>15.98</v>
      </c>
      <c r="F53" s="120"/>
      <c r="G53" s="120">
        <f t="shared" ref="G53:G59" si="3">E53</f>
        <v>15.98</v>
      </c>
      <c r="H53" s="337"/>
      <c r="I53" s="339"/>
      <c r="J53" s="57"/>
      <c r="K53" s="341"/>
      <c r="L53" s="343"/>
    </row>
    <row r="54" spans="1:14" ht="19" x14ac:dyDescent="0.15">
      <c r="A54" s="237">
        <v>3</v>
      </c>
      <c r="B54" s="278">
        <v>430</v>
      </c>
      <c r="C54" s="184" t="s">
        <v>205</v>
      </c>
      <c r="D54" s="185"/>
      <c r="E54" s="120">
        <v>14.98</v>
      </c>
      <c r="F54" s="120">
        <v>15</v>
      </c>
      <c r="G54" s="120">
        <f t="shared" si="3"/>
        <v>14.98</v>
      </c>
      <c r="H54" s="337"/>
      <c r="I54" s="339"/>
      <c r="J54" s="57"/>
      <c r="K54" s="341"/>
      <c r="L54" s="343"/>
    </row>
    <row r="55" spans="1:14" ht="19" x14ac:dyDescent="0.15">
      <c r="A55" s="237">
        <v>4</v>
      </c>
      <c r="B55" s="278">
        <v>429</v>
      </c>
      <c r="C55" s="182" t="s">
        <v>198</v>
      </c>
      <c r="D55" s="185"/>
      <c r="E55" s="120">
        <v>13.88</v>
      </c>
      <c r="F55" s="120">
        <v>32</v>
      </c>
      <c r="G55" s="120">
        <f t="shared" si="3"/>
        <v>13.88</v>
      </c>
      <c r="H55" s="337"/>
      <c r="I55" s="339"/>
      <c r="J55" s="57"/>
      <c r="K55" s="341"/>
      <c r="L55" s="343"/>
      <c r="N55" s="104">
        <f>G52+G53+G54+G55+G56+G57+G58+G59</f>
        <v>113.44000000000001</v>
      </c>
    </row>
    <row r="56" spans="1:14" ht="19" x14ac:dyDescent="0.15">
      <c r="A56" s="237">
        <v>5</v>
      </c>
      <c r="B56" s="278">
        <v>438</v>
      </c>
      <c r="C56" s="182" t="s">
        <v>199</v>
      </c>
      <c r="D56" s="185"/>
      <c r="E56" s="120">
        <v>14.9</v>
      </c>
      <c r="F56" s="120">
        <v>16</v>
      </c>
      <c r="G56" s="120">
        <f t="shared" si="3"/>
        <v>14.9</v>
      </c>
      <c r="H56" s="337"/>
      <c r="I56" s="339"/>
      <c r="J56" s="57"/>
      <c r="K56" s="341"/>
      <c r="L56" s="343"/>
    </row>
    <row r="57" spans="1:14" ht="19" x14ac:dyDescent="0.15">
      <c r="A57" s="237">
        <v>6</v>
      </c>
      <c r="B57" s="278">
        <v>486</v>
      </c>
      <c r="C57" s="182" t="s">
        <v>200</v>
      </c>
      <c r="D57" s="185"/>
      <c r="E57" s="120">
        <v>12.61</v>
      </c>
      <c r="F57" s="120">
        <v>56</v>
      </c>
      <c r="G57" s="120">
        <f t="shared" si="3"/>
        <v>12.61</v>
      </c>
      <c r="H57" s="337"/>
      <c r="I57" s="339"/>
      <c r="J57" s="57"/>
      <c r="K57" s="341"/>
      <c r="L57" s="343"/>
    </row>
    <row r="58" spans="1:14" ht="19" x14ac:dyDescent="0.15">
      <c r="A58" s="237">
        <v>7</v>
      </c>
      <c r="B58" s="278">
        <v>457</v>
      </c>
      <c r="C58" s="182" t="s">
        <v>201</v>
      </c>
      <c r="D58" s="185"/>
      <c r="E58" s="120">
        <v>14.2</v>
      </c>
      <c r="F58" s="120">
        <v>26</v>
      </c>
      <c r="G58" s="120">
        <f t="shared" si="3"/>
        <v>14.2</v>
      </c>
      <c r="H58" s="337"/>
      <c r="I58" s="339"/>
      <c r="J58" s="57"/>
      <c r="K58" s="341"/>
      <c r="L58" s="343"/>
    </row>
    <row r="59" spans="1:14" ht="20" thickBot="1" x14ac:dyDescent="0.2">
      <c r="A59" s="238">
        <v>8</v>
      </c>
      <c r="B59" s="280">
        <v>452</v>
      </c>
      <c r="C59" s="258" t="s">
        <v>202</v>
      </c>
      <c r="D59" s="259"/>
      <c r="E59" s="224">
        <v>12.5</v>
      </c>
      <c r="F59" s="224">
        <v>60</v>
      </c>
      <c r="G59" s="224">
        <f t="shared" si="3"/>
        <v>12.5</v>
      </c>
      <c r="H59" s="338"/>
      <c r="I59" s="340"/>
      <c r="J59" s="226"/>
      <c r="K59" s="342"/>
      <c r="L59" s="344"/>
      <c r="M59" s="11"/>
    </row>
    <row r="60" spans="1:14" ht="21" x14ac:dyDescent="0.2">
      <c r="A60" s="111"/>
      <c r="B60" s="282" t="s">
        <v>153</v>
      </c>
      <c r="C60" s="158" t="s">
        <v>95</v>
      </c>
      <c r="D60" s="79"/>
      <c r="E60" s="40"/>
      <c r="F60" s="40"/>
      <c r="G60" s="40"/>
      <c r="H60" s="40"/>
      <c r="I60" s="40"/>
      <c r="J60" s="89"/>
      <c r="K60" s="89"/>
      <c r="L60" s="112"/>
    </row>
    <row r="61" spans="1:14" x14ac:dyDescent="0.15">
      <c r="A61" s="237">
        <v>1</v>
      </c>
      <c r="B61" s="203">
        <v>101</v>
      </c>
      <c r="C61" s="114" t="s">
        <v>272</v>
      </c>
      <c r="D61" s="101"/>
      <c r="E61" s="120">
        <v>14.16</v>
      </c>
      <c r="F61" s="120">
        <v>26</v>
      </c>
      <c r="G61" s="120">
        <f>E61</f>
        <v>14.16</v>
      </c>
      <c r="H61" s="337"/>
      <c r="I61" s="339">
        <f>SUM(F61:F68)</f>
        <v>176</v>
      </c>
      <c r="J61" s="57"/>
      <c r="K61" s="341">
        <v>3.5069444444444445E-3</v>
      </c>
      <c r="L61" s="343"/>
    </row>
    <row r="62" spans="1:14" x14ac:dyDescent="0.15">
      <c r="A62" s="237">
        <v>2</v>
      </c>
      <c r="B62" s="203">
        <v>116</v>
      </c>
      <c r="C62" s="114" t="s">
        <v>273</v>
      </c>
      <c r="D62" s="101"/>
      <c r="E62" s="120">
        <v>13.75</v>
      </c>
      <c r="F62" s="120">
        <v>34</v>
      </c>
      <c r="G62" s="120">
        <f t="shared" ref="G62:G68" si="4">E62</f>
        <v>13.75</v>
      </c>
      <c r="H62" s="337"/>
      <c r="I62" s="339"/>
      <c r="J62" s="57"/>
      <c r="K62" s="341"/>
      <c r="L62" s="343"/>
    </row>
    <row r="63" spans="1:14" x14ac:dyDescent="0.15">
      <c r="A63" s="237">
        <v>3</v>
      </c>
      <c r="B63" s="203">
        <v>158</v>
      </c>
      <c r="C63" s="114" t="s">
        <v>274</v>
      </c>
      <c r="D63" s="101"/>
      <c r="E63" s="120">
        <v>14.72</v>
      </c>
      <c r="F63" s="120">
        <v>17</v>
      </c>
      <c r="G63" s="120">
        <f t="shared" si="4"/>
        <v>14.72</v>
      </c>
      <c r="H63" s="337"/>
      <c r="I63" s="339"/>
      <c r="J63" s="57"/>
      <c r="K63" s="341"/>
      <c r="L63" s="343"/>
    </row>
    <row r="64" spans="1:14" x14ac:dyDescent="0.15">
      <c r="A64" s="237">
        <v>4</v>
      </c>
      <c r="B64" s="203">
        <v>100</v>
      </c>
      <c r="C64" s="114" t="s">
        <v>275</v>
      </c>
      <c r="D64" s="101"/>
      <c r="E64" s="120">
        <v>15.18</v>
      </c>
      <c r="F64" s="120"/>
      <c r="G64" s="120">
        <f t="shared" si="4"/>
        <v>15.18</v>
      </c>
      <c r="H64" s="337"/>
      <c r="I64" s="339"/>
      <c r="J64" s="57"/>
      <c r="K64" s="341"/>
      <c r="L64" s="343"/>
      <c r="N64" s="104">
        <f>G61+G62+G63+G64+G65+G66+G67+G68</f>
        <v>114.71000000000001</v>
      </c>
    </row>
    <row r="65" spans="1:18" x14ac:dyDescent="0.15">
      <c r="A65" s="237">
        <v>5</v>
      </c>
      <c r="B65" s="203">
        <v>99</v>
      </c>
      <c r="C65" s="114" t="s">
        <v>276</v>
      </c>
      <c r="D65" s="101"/>
      <c r="E65" s="120">
        <v>14.51</v>
      </c>
      <c r="F65" s="120">
        <v>19</v>
      </c>
      <c r="G65" s="120">
        <f t="shared" si="4"/>
        <v>14.51</v>
      </c>
      <c r="H65" s="337"/>
      <c r="I65" s="339"/>
      <c r="J65" s="57"/>
      <c r="K65" s="341"/>
      <c r="L65" s="343"/>
    </row>
    <row r="66" spans="1:18" x14ac:dyDescent="0.15">
      <c r="A66" s="237">
        <v>6</v>
      </c>
      <c r="B66" s="203">
        <v>115</v>
      </c>
      <c r="C66" s="114" t="s">
        <v>277</v>
      </c>
      <c r="D66" s="101"/>
      <c r="E66" s="120">
        <v>14.11</v>
      </c>
      <c r="F66" s="120">
        <v>26</v>
      </c>
      <c r="G66" s="120">
        <f t="shared" si="4"/>
        <v>14.11</v>
      </c>
      <c r="H66" s="337"/>
      <c r="I66" s="339"/>
      <c r="J66" s="57"/>
      <c r="K66" s="341"/>
      <c r="L66" s="343"/>
    </row>
    <row r="67" spans="1:18" x14ac:dyDescent="0.2">
      <c r="A67" s="237">
        <v>7</v>
      </c>
      <c r="B67" s="203">
        <v>98</v>
      </c>
      <c r="C67" s="114" t="s">
        <v>278</v>
      </c>
      <c r="D67" s="101"/>
      <c r="E67" s="120">
        <v>14.09</v>
      </c>
      <c r="F67" s="120">
        <v>28</v>
      </c>
      <c r="G67" s="120">
        <f t="shared" si="4"/>
        <v>14.09</v>
      </c>
      <c r="H67" s="337"/>
      <c r="I67" s="339"/>
      <c r="J67" s="57"/>
      <c r="K67" s="341"/>
      <c r="L67" s="343"/>
      <c r="O67" s="159"/>
    </row>
    <row r="68" spans="1:18" ht="19" thickBot="1" x14ac:dyDescent="0.2">
      <c r="A68" s="270">
        <v>8</v>
      </c>
      <c r="B68" s="283">
        <v>70</v>
      </c>
      <c r="C68" s="260" t="s">
        <v>279</v>
      </c>
      <c r="D68" s="254"/>
      <c r="E68" s="255">
        <v>14.19</v>
      </c>
      <c r="F68" s="255">
        <v>26</v>
      </c>
      <c r="G68" s="255">
        <f t="shared" si="4"/>
        <v>14.19</v>
      </c>
      <c r="H68" s="345"/>
      <c r="I68" s="346"/>
      <c r="J68" s="256"/>
      <c r="K68" s="347"/>
      <c r="L68" s="348"/>
    </row>
    <row r="69" spans="1:18" ht="21" x14ac:dyDescent="0.2">
      <c r="A69" s="231"/>
      <c r="B69" s="277" t="s">
        <v>154</v>
      </c>
      <c r="C69" s="261" t="s">
        <v>96</v>
      </c>
      <c r="D69" s="233"/>
      <c r="E69" s="234"/>
      <c r="F69" s="234"/>
      <c r="G69" s="234"/>
      <c r="H69" s="234"/>
      <c r="I69" s="234"/>
      <c r="J69" s="235"/>
      <c r="K69" s="235"/>
      <c r="L69" s="236"/>
    </row>
    <row r="70" spans="1:18" ht="19" x14ac:dyDescent="0.15">
      <c r="A70" s="237">
        <v>1</v>
      </c>
      <c r="B70" s="278">
        <v>458</v>
      </c>
      <c r="C70" s="184" t="s">
        <v>357</v>
      </c>
      <c r="D70" s="193"/>
      <c r="E70" s="120">
        <v>13.57</v>
      </c>
      <c r="F70" s="120"/>
      <c r="G70" s="120">
        <f>E70</f>
        <v>13.57</v>
      </c>
      <c r="H70" s="337"/>
      <c r="I70" s="339">
        <f>SUM(F70:F77)</f>
        <v>370</v>
      </c>
      <c r="J70" s="57"/>
      <c r="K70" s="341">
        <v>4.8148148148148152E-3</v>
      </c>
      <c r="L70" s="350"/>
    </row>
    <row r="71" spans="1:18" ht="19" x14ac:dyDescent="0.15">
      <c r="A71" s="237">
        <v>2</v>
      </c>
      <c r="B71" s="278">
        <v>478</v>
      </c>
      <c r="C71" s="184" t="s">
        <v>358</v>
      </c>
      <c r="D71" s="193"/>
      <c r="E71" s="120">
        <v>12.89</v>
      </c>
      <c r="F71" s="120">
        <v>52</v>
      </c>
      <c r="G71" s="120">
        <f t="shared" ref="G71:G77" si="5">E71</f>
        <v>12.89</v>
      </c>
      <c r="H71" s="337"/>
      <c r="I71" s="339"/>
      <c r="J71" s="57"/>
      <c r="K71" s="341"/>
      <c r="L71" s="350"/>
    </row>
    <row r="72" spans="1:18" ht="19" x14ac:dyDescent="0.15">
      <c r="A72" s="237">
        <v>3</v>
      </c>
      <c r="B72" s="278">
        <v>470</v>
      </c>
      <c r="C72" s="184" t="s">
        <v>359</v>
      </c>
      <c r="D72" s="193"/>
      <c r="E72" s="120">
        <v>12.67</v>
      </c>
      <c r="F72" s="120">
        <v>56</v>
      </c>
      <c r="G72" s="120">
        <f t="shared" si="5"/>
        <v>12.67</v>
      </c>
      <c r="H72" s="337"/>
      <c r="I72" s="339"/>
      <c r="J72" s="57"/>
      <c r="K72" s="341"/>
      <c r="L72" s="350"/>
    </row>
    <row r="73" spans="1:18" ht="19" x14ac:dyDescent="0.15">
      <c r="A73" s="237">
        <v>4</v>
      </c>
      <c r="B73" s="278">
        <v>462</v>
      </c>
      <c r="C73" s="184" t="s">
        <v>360</v>
      </c>
      <c r="D73" s="193"/>
      <c r="E73" s="120">
        <v>13.39</v>
      </c>
      <c r="F73" s="120">
        <v>42</v>
      </c>
      <c r="G73" s="120">
        <f t="shared" si="5"/>
        <v>13.39</v>
      </c>
      <c r="H73" s="337"/>
      <c r="I73" s="339"/>
      <c r="J73" s="57"/>
      <c r="K73" s="341"/>
      <c r="L73" s="350"/>
    </row>
    <row r="74" spans="1:18" ht="19" x14ac:dyDescent="0.15">
      <c r="A74" s="237">
        <v>5</v>
      </c>
      <c r="B74" s="278">
        <v>466</v>
      </c>
      <c r="C74" s="184" t="s">
        <v>361</v>
      </c>
      <c r="D74" s="193"/>
      <c r="E74" s="120">
        <v>13.56</v>
      </c>
      <c r="F74" s="120">
        <v>38</v>
      </c>
      <c r="G74" s="120">
        <f t="shared" si="5"/>
        <v>13.56</v>
      </c>
      <c r="H74" s="337"/>
      <c r="I74" s="339"/>
      <c r="J74" s="57"/>
      <c r="K74" s="341"/>
      <c r="L74" s="350"/>
      <c r="N74" s="104">
        <f>G70+G71+G72+G73+G74+G75+G76+G77</f>
        <v>103.37</v>
      </c>
      <c r="R74" s="118">
        <f>G70+G71+G72+G73+G74+G76+G77</f>
        <v>91.07</v>
      </c>
    </row>
    <row r="75" spans="1:18" ht="19" x14ac:dyDescent="0.15">
      <c r="A75" s="237">
        <v>6</v>
      </c>
      <c r="B75" s="278">
        <v>468</v>
      </c>
      <c r="C75" s="184" t="s">
        <v>362</v>
      </c>
      <c r="D75" s="193"/>
      <c r="E75" s="120">
        <v>12.3</v>
      </c>
      <c r="F75" s="120">
        <v>64</v>
      </c>
      <c r="G75" s="120">
        <f t="shared" si="5"/>
        <v>12.3</v>
      </c>
      <c r="H75" s="337"/>
      <c r="I75" s="339"/>
      <c r="J75" s="57"/>
      <c r="K75" s="341"/>
      <c r="L75" s="350"/>
    </row>
    <row r="76" spans="1:18" ht="19" x14ac:dyDescent="0.15">
      <c r="A76" s="237">
        <v>7</v>
      </c>
      <c r="B76" s="278">
        <v>467</v>
      </c>
      <c r="C76" s="184" t="s">
        <v>363</v>
      </c>
      <c r="D76" s="193"/>
      <c r="E76" s="120">
        <v>12.18</v>
      </c>
      <c r="F76" s="120">
        <v>66</v>
      </c>
      <c r="G76" s="120">
        <f t="shared" si="5"/>
        <v>12.18</v>
      </c>
      <c r="H76" s="337"/>
      <c r="I76" s="339"/>
      <c r="J76" s="57"/>
      <c r="K76" s="341"/>
      <c r="L76" s="350"/>
    </row>
    <row r="77" spans="1:18" ht="20" thickBot="1" x14ac:dyDescent="0.2">
      <c r="A77" s="238">
        <v>8</v>
      </c>
      <c r="B77" s="280">
        <v>460</v>
      </c>
      <c r="C77" s="222" t="s">
        <v>364</v>
      </c>
      <c r="D77" s="244"/>
      <c r="E77" s="224">
        <v>12.81</v>
      </c>
      <c r="F77" s="224">
        <v>52</v>
      </c>
      <c r="G77" s="224">
        <f t="shared" si="5"/>
        <v>12.81</v>
      </c>
      <c r="H77" s="338"/>
      <c r="I77" s="340"/>
      <c r="J77" s="226"/>
      <c r="K77" s="342"/>
      <c r="L77" s="351"/>
    </row>
    <row r="78" spans="1:18" ht="21" x14ac:dyDescent="0.15">
      <c r="A78" s="111"/>
      <c r="B78" s="282" t="s">
        <v>155</v>
      </c>
      <c r="C78" s="196" t="s">
        <v>97</v>
      </c>
      <c r="D78" s="79"/>
      <c r="E78" s="40"/>
      <c r="F78" s="40"/>
      <c r="G78" s="40"/>
      <c r="H78" s="40"/>
      <c r="I78" s="40"/>
      <c r="J78" s="89"/>
      <c r="K78" s="89"/>
      <c r="L78" s="112"/>
    </row>
    <row r="79" spans="1:18" x14ac:dyDescent="0.15">
      <c r="A79" s="237">
        <v>1</v>
      </c>
      <c r="B79" s="278">
        <v>407</v>
      </c>
      <c r="C79" s="114" t="s">
        <v>282</v>
      </c>
      <c r="D79" s="197"/>
      <c r="E79" s="120">
        <v>13.21</v>
      </c>
      <c r="F79" s="120">
        <v>44</v>
      </c>
      <c r="G79" s="120">
        <f>E79</f>
        <v>13.21</v>
      </c>
      <c r="H79" s="337"/>
      <c r="I79" s="339">
        <f>SUM(F79:F86)</f>
        <v>342</v>
      </c>
      <c r="J79" s="57"/>
      <c r="K79" s="341">
        <v>2.9861111111111113E-3</v>
      </c>
      <c r="L79" s="343"/>
    </row>
    <row r="80" spans="1:18" x14ac:dyDescent="0.15">
      <c r="A80" s="237">
        <v>2</v>
      </c>
      <c r="B80" s="278">
        <v>275</v>
      </c>
      <c r="C80" s="114" t="s">
        <v>280</v>
      </c>
      <c r="D80" s="197"/>
      <c r="E80" s="120">
        <v>12.67</v>
      </c>
      <c r="F80" s="120">
        <v>56</v>
      </c>
      <c r="G80" s="120">
        <f t="shared" ref="G80:G86" si="6">E80</f>
        <v>12.67</v>
      </c>
      <c r="H80" s="337"/>
      <c r="I80" s="339"/>
      <c r="J80" s="57"/>
      <c r="K80" s="341"/>
      <c r="L80" s="343"/>
    </row>
    <row r="81" spans="1:15" x14ac:dyDescent="0.15">
      <c r="A81" s="237">
        <v>3</v>
      </c>
      <c r="B81" s="278">
        <v>215</v>
      </c>
      <c r="C81" s="114" t="s">
        <v>281</v>
      </c>
      <c r="D81" s="197"/>
      <c r="E81" s="120">
        <v>12.98</v>
      </c>
      <c r="F81" s="120">
        <v>50</v>
      </c>
      <c r="G81" s="120">
        <f t="shared" si="6"/>
        <v>12.98</v>
      </c>
      <c r="H81" s="337"/>
      <c r="I81" s="339"/>
      <c r="J81" s="57"/>
      <c r="K81" s="341"/>
      <c r="L81" s="343"/>
    </row>
    <row r="82" spans="1:15" x14ac:dyDescent="0.15">
      <c r="A82" s="237">
        <v>4</v>
      </c>
      <c r="B82" s="278">
        <v>206</v>
      </c>
      <c r="C82" s="114" t="s">
        <v>283</v>
      </c>
      <c r="D82" s="197"/>
      <c r="E82" s="120">
        <v>12.56</v>
      </c>
      <c r="F82" s="120">
        <v>58</v>
      </c>
      <c r="G82" s="120">
        <f t="shared" si="6"/>
        <v>12.56</v>
      </c>
      <c r="H82" s="337"/>
      <c r="I82" s="339"/>
      <c r="J82" s="57"/>
      <c r="K82" s="341"/>
      <c r="L82" s="343"/>
    </row>
    <row r="83" spans="1:15" x14ac:dyDescent="0.15">
      <c r="A83" s="237">
        <v>5</v>
      </c>
      <c r="B83" s="278">
        <v>211</v>
      </c>
      <c r="C83" s="114" t="s">
        <v>284</v>
      </c>
      <c r="D83" s="197"/>
      <c r="E83" s="120">
        <v>13.44</v>
      </c>
      <c r="F83" s="120"/>
      <c r="G83" s="120">
        <f t="shared" si="6"/>
        <v>13.44</v>
      </c>
      <c r="H83" s="337"/>
      <c r="I83" s="339"/>
      <c r="J83" s="57"/>
      <c r="K83" s="341"/>
      <c r="L83" s="343"/>
      <c r="N83" s="104">
        <f>G79+G80+G81+G82+G83+G84+G85+G86</f>
        <v>104.51</v>
      </c>
    </row>
    <row r="84" spans="1:15" x14ac:dyDescent="0.15">
      <c r="A84" s="237">
        <v>6</v>
      </c>
      <c r="B84" s="278">
        <v>237</v>
      </c>
      <c r="C84" s="114" t="s">
        <v>285</v>
      </c>
      <c r="D84" s="197"/>
      <c r="E84" s="120">
        <v>13.42</v>
      </c>
      <c r="F84" s="120">
        <v>40</v>
      </c>
      <c r="G84" s="120">
        <f t="shared" si="6"/>
        <v>13.42</v>
      </c>
      <c r="H84" s="337"/>
      <c r="I84" s="339"/>
      <c r="J84" s="57"/>
      <c r="K84" s="341"/>
      <c r="L84" s="343"/>
    </row>
    <row r="85" spans="1:15" x14ac:dyDescent="0.15">
      <c r="A85" s="237">
        <v>7</v>
      </c>
      <c r="B85" s="278">
        <v>244</v>
      </c>
      <c r="C85" s="207" t="s">
        <v>386</v>
      </c>
      <c r="D85" s="197"/>
      <c r="E85" s="120">
        <v>13.2</v>
      </c>
      <c r="F85" s="120">
        <v>46</v>
      </c>
      <c r="G85" s="120">
        <f t="shared" si="6"/>
        <v>13.2</v>
      </c>
      <c r="H85" s="337"/>
      <c r="I85" s="339"/>
      <c r="J85" s="57"/>
      <c r="K85" s="341"/>
      <c r="L85" s="343"/>
    </row>
    <row r="86" spans="1:15" ht="19" thickBot="1" x14ac:dyDescent="0.2">
      <c r="A86" s="270">
        <v>8</v>
      </c>
      <c r="B86" s="285">
        <v>226</v>
      </c>
      <c r="C86" s="262" t="s">
        <v>387</v>
      </c>
      <c r="D86" s="263"/>
      <c r="E86" s="255">
        <v>13.03</v>
      </c>
      <c r="F86" s="255">
        <v>48</v>
      </c>
      <c r="G86" s="255">
        <f t="shared" si="6"/>
        <v>13.03</v>
      </c>
      <c r="H86" s="345"/>
      <c r="I86" s="346"/>
      <c r="J86" s="256"/>
      <c r="K86" s="347"/>
      <c r="L86" s="348"/>
      <c r="O86" s="201"/>
    </row>
    <row r="87" spans="1:15" ht="21" x14ac:dyDescent="0.15">
      <c r="A87" s="231"/>
      <c r="B87" s="277" t="s">
        <v>156</v>
      </c>
      <c r="C87" s="264" t="s">
        <v>98</v>
      </c>
      <c r="D87" s="233"/>
      <c r="E87" s="234"/>
      <c r="F87" s="234"/>
      <c r="G87" s="234"/>
      <c r="H87" s="234"/>
      <c r="I87" s="234"/>
      <c r="J87" s="235"/>
      <c r="K87" s="235"/>
      <c r="L87" s="236"/>
      <c r="O87" s="201"/>
    </row>
    <row r="88" spans="1:15" x14ac:dyDescent="0.15">
      <c r="A88" s="237">
        <v>1</v>
      </c>
      <c r="B88" s="278">
        <v>107</v>
      </c>
      <c r="C88" s="114" t="s">
        <v>286</v>
      </c>
      <c r="D88" s="197"/>
      <c r="E88" s="120">
        <v>13</v>
      </c>
      <c r="F88" s="120">
        <v>50</v>
      </c>
      <c r="G88" s="120">
        <f>E88</f>
        <v>13</v>
      </c>
      <c r="H88" s="337"/>
      <c r="I88" s="339">
        <f>SUM(F88:F95)</f>
        <v>374</v>
      </c>
      <c r="J88" s="57"/>
      <c r="K88" s="341">
        <v>3.5879629629629629E-3</v>
      </c>
      <c r="L88" s="350"/>
    </row>
    <row r="89" spans="1:15" x14ac:dyDescent="0.15">
      <c r="A89" s="237">
        <v>2</v>
      </c>
      <c r="B89" s="278">
        <v>106</v>
      </c>
      <c r="C89" s="114" t="s">
        <v>287</v>
      </c>
      <c r="D89" s="197"/>
      <c r="E89" s="120">
        <v>13.16</v>
      </c>
      <c r="F89" s="120">
        <v>46</v>
      </c>
      <c r="G89" s="120">
        <f t="shared" ref="G89:G95" si="7">E89</f>
        <v>13.16</v>
      </c>
      <c r="H89" s="337"/>
      <c r="I89" s="339"/>
      <c r="J89" s="57"/>
      <c r="K89" s="341"/>
      <c r="L89" s="350"/>
    </row>
    <row r="90" spans="1:15" x14ac:dyDescent="0.15">
      <c r="A90" s="237">
        <v>3</v>
      </c>
      <c r="B90" s="278">
        <v>105</v>
      </c>
      <c r="C90" s="114" t="s">
        <v>288</v>
      </c>
      <c r="D90" s="197"/>
      <c r="E90" s="120">
        <v>12.93</v>
      </c>
      <c r="F90" s="120">
        <v>50</v>
      </c>
      <c r="G90" s="120">
        <f t="shared" si="7"/>
        <v>12.93</v>
      </c>
      <c r="H90" s="337"/>
      <c r="I90" s="339"/>
      <c r="J90" s="57"/>
      <c r="K90" s="341"/>
      <c r="L90" s="350"/>
    </row>
    <row r="91" spans="1:15" x14ac:dyDescent="0.15">
      <c r="A91" s="237">
        <v>4</v>
      </c>
      <c r="B91" s="278">
        <v>96</v>
      </c>
      <c r="C91" s="114" t="s">
        <v>289</v>
      </c>
      <c r="D91" s="197"/>
      <c r="E91" s="120">
        <v>13.75</v>
      </c>
      <c r="F91" s="120"/>
      <c r="G91" s="120">
        <f t="shared" si="7"/>
        <v>13.75</v>
      </c>
      <c r="H91" s="337"/>
      <c r="I91" s="339"/>
      <c r="J91" s="57"/>
      <c r="K91" s="341"/>
      <c r="L91" s="350"/>
    </row>
    <row r="92" spans="1:15" x14ac:dyDescent="0.15">
      <c r="A92" s="237">
        <v>5</v>
      </c>
      <c r="B92" s="278">
        <v>168</v>
      </c>
      <c r="C92" s="114" t="s">
        <v>290</v>
      </c>
      <c r="D92" s="197"/>
      <c r="E92" s="120">
        <v>12.11</v>
      </c>
      <c r="F92" s="120">
        <v>66</v>
      </c>
      <c r="G92" s="120">
        <f t="shared" si="7"/>
        <v>12.11</v>
      </c>
      <c r="H92" s="337"/>
      <c r="I92" s="339"/>
      <c r="J92" s="57"/>
      <c r="K92" s="341"/>
      <c r="L92" s="350"/>
      <c r="N92" s="104">
        <f>G88+G89+G90+G91+G92+G93+G94+G95</f>
        <v>103.2</v>
      </c>
    </row>
    <row r="93" spans="1:15" x14ac:dyDescent="0.15">
      <c r="A93" s="237">
        <v>6</v>
      </c>
      <c r="B93" s="278">
        <v>167</v>
      </c>
      <c r="C93" s="114" t="s">
        <v>291</v>
      </c>
      <c r="D93" s="197"/>
      <c r="E93" s="120">
        <v>13.03</v>
      </c>
      <c r="F93" s="120">
        <v>48</v>
      </c>
      <c r="G93" s="120">
        <f t="shared" si="7"/>
        <v>13.03</v>
      </c>
      <c r="H93" s="337"/>
      <c r="I93" s="339"/>
      <c r="J93" s="57"/>
      <c r="K93" s="341"/>
      <c r="L93" s="350"/>
    </row>
    <row r="94" spans="1:15" x14ac:dyDescent="0.15">
      <c r="A94" s="237">
        <v>7</v>
      </c>
      <c r="B94" s="278">
        <v>137</v>
      </c>
      <c r="C94" s="114" t="s">
        <v>292</v>
      </c>
      <c r="D94" s="197"/>
      <c r="E94" s="120">
        <v>12.59</v>
      </c>
      <c r="F94" s="120">
        <v>58</v>
      </c>
      <c r="G94" s="120">
        <f t="shared" si="7"/>
        <v>12.59</v>
      </c>
      <c r="H94" s="337"/>
      <c r="I94" s="339"/>
      <c r="J94" s="57"/>
      <c r="K94" s="341"/>
      <c r="L94" s="350"/>
    </row>
    <row r="95" spans="1:15" ht="19" thickBot="1" x14ac:dyDescent="0.2">
      <c r="A95" s="238">
        <v>8</v>
      </c>
      <c r="B95" s="280">
        <v>108</v>
      </c>
      <c r="C95" s="265" t="s">
        <v>293</v>
      </c>
      <c r="D95" s="266"/>
      <c r="E95" s="224">
        <v>12.63</v>
      </c>
      <c r="F95" s="224">
        <v>56</v>
      </c>
      <c r="G95" s="224">
        <f t="shared" si="7"/>
        <v>12.63</v>
      </c>
      <c r="H95" s="338"/>
      <c r="I95" s="340"/>
      <c r="J95" s="226"/>
      <c r="K95" s="342"/>
      <c r="L95" s="351"/>
    </row>
    <row r="96" spans="1:15" ht="21" x14ac:dyDescent="0.15">
      <c r="A96" s="111"/>
      <c r="B96" s="282">
        <v>10</v>
      </c>
      <c r="C96" s="161" t="s">
        <v>99</v>
      </c>
      <c r="D96" s="79"/>
      <c r="E96" s="40"/>
      <c r="F96" s="40"/>
      <c r="G96" s="40"/>
      <c r="H96" s="40"/>
      <c r="I96" s="40"/>
      <c r="J96" s="91"/>
      <c r="K96" s="91"/>
      <c r="L96" s="113"/>
    </row>
    <row r="97" spans="1:14" ht="19" x14ac:dyDescent="0.15">
      <c r="A97" s="237">
        <v>1</v>
      </c>
      <c r="B97" s="203">
        <v>191</v>
      </c>
      <c r="C97" s="186" t="s">
        <v>307</v>
      </c>
      <c r="D97" s="101"/>
      <c r="E97" s="120">
        <v>12.52</v>
      </c>
      <c r="F97" s="120">
        <v>58</v>
      </c>
      <c r="G97" s="120">
        <f>E97</f>
        <v>12.52</v>
      </c>
      <c r="H97" s="337"/>
      <c r="I97" s="339">
        <f>SUM(F97:F104)</f>
        <v>316</v>
      </c>
      <c r="J97" s="57"/>
      <c r="K97" s="341">
        <v>5.9375000000000009E-3</v>
      </c>
      <c r="L97" s="343"/>
    </row>
    <row r="98" spans="1:14" ht="19" x14ac:dyDescent="0.15">
      <c r="A98" s="237">
        <v>2</v>
      </c>
      <c r="B98" s="203">
        <v>177</v>
      </c>
      <c r="C98" s="186" t="s">
        <v>308</v>
      </c>
      <c r="D98" s="101"/>
      <c r="E98" s="120">
        <v>12.5</v>
      </c>
      <c r="F98" s="120">
        <v>60</v>
      </c>
      <c r="G98" s="120">
        <f t="shared" ref="G98:G104" si="8">E98</f>
        <v>12.5</v>
      </c>
      <c r="H98" s="337"/>
      <c r="I98" s="339"/>
      <c r="J98" s="57"/>
      <c r="K98" s="341"/>
      <c r="L98" s="343"/>
    </row>
    <row r="99" spans="1:14" ht="19" x14ac:dyDescent="0.15">
      <c r="A99" s="237">
        <v>3</v>
      </c>
      <c r="B99" s="203">
        <v>188</v>
      </c>
      <c r="C99" s="121" t="s">
        <v>309</v>
      </c>
      <c r="D99" s="101"/>
      <c r="E99" s="120">
        <v>13.34</v>
      </c>
      <c r="F99" s="120">
        <v>42</v>
      </c>
      <c r="G99" s="120">
        <f t="shared" si="8"/>
        <v>13.34</v>
      </c>
      <c r="H99" s="337"/>
      <c r="I99" s="339"/>
      <c r="J99" s="57"/>
      <c r="K99" s="341"/>
      <c r="L99" s="343"/>
    </row>
    <row r="100" spans="1:14" ht="19" x14ac:dyDescent="0.15">
      <c r="A100" s="237">
        <v>4</v>
      </c>
      <c r="B100" s="203">
        <v>170</v>
      </c>
      <c r="C100" s="121" t="s">
        <v>314</v>
      </c>
      <c r="D100" s="101"/>
      <c r="E100" s="120">
        <v>16.7</v>
      </c>
      <c r="F100" s="120"/>
      <c r="G100" s="120">
        <f t="shared" si="8"/>
        <v>16.7</v>
      </c>
      <c r="H100" s="337"/>
      <c r="I100" s="339"/>
      <c r="J100" s="57"/>
      <c r="K100" s="341"/>
      <c r="L100" s="343"/>
      <c r="N100" s="104">
        <f>G97+G98+G99+G100+G101+G102+G103+G104</f>
        <v>109.07000000000002</v>
      </c>
    </row>
    <row r="101" spans="1:14" ht="19" x14ac:dyDescent="0.15">
      <c r="A101" s="237">
        <v>5</v>
      </c>
      <c r="B101" s="203">
        <v>187</v>
      </c>
      <c r="C101" s="121" t="s">
        <v>310</v>
      </c>
      <c r="D101" s="101"/>
      <c r="E101" s="120">
        <v>13.45</v>
      </c>
      <c r="F101" s="120">
        <v>40</v>
      </c>
      <c r="G101" s="120">
        <f t="shared" si="8"/>
        <v>13.45</v>
      </c>
      <c r="H101" s="337"/>
      <c r="I101" s="339"/>
      <c r="J101" s="57"/>
      <c r="K101" s="341"/>
      <c r="L101" s="343"/>
    </row>
    <row r="102" spans="1:14" ht="19" x14ac:dyDescent="0.15">
      <c r="A102" s="237">
        <v>6</v>
      </c>
      <c r="B102" s="203">
        <v>127</v>
      </c>
      <c r="C102" s="121" t="s">
        <v>311</v>
      </c>
      <c r="D102" s="101"/>
      <c r="E102" s="120">
        <v>13.45</v>
      </c>
      <c r="F102" s="120">
        <v>40</v>
      </c>
      <c r="G102" s="120">
        <f t="shared" si="8"/>
        <v>13.45</v>
      </c>
      <c r="H102" s="337"/>
      <c r="I102" s="339"/>
      <c r="J102" s="57"/>
      <c r="K102" s="341"/>
      <c r="L102" s="343"/>
    </row>
    <row r="103" spans="1:14" ht="19" x14ac:dyDescent="0.15">
      <c r="A103" s="237">
        <v>7</v>
      </c>
      <c r="B103" s="203">
        <v>128</v>
      </c>
      <c r="C103" s="121" t="s">
        <v>312</v>
      </c>
      <c r="D103" s="101"/>
      <c r="E103" s="120">
        <v>13.21</v>
      </c>
      <c r="F103" s="120">
        <v>44</v>
      </c>
      <c r="G103" s="120">
        <f t="shared" si="8"/>
        <v>13.21</v>
      </c>
      <c r="H103" s="337"/>
      <c r="I103" s="339"/>
      <c r="J103" s="57"/>
      <c r="K103" s="341"/>
      <c r="L103" s="343"/>
    </row>
    <row r="104" spans="1:14" ht="20" thickBot="1" x14ac:dyDescent="0.2">
      <c r="A104" s="270">
        <v>8</v>
      </c>
      <c r="B104" s="283">
        <v>95</v>
      </c>
      <c r="C104" s="267" t="s">
        <v>313</v>
      </c>
      <c r="D104" s="254"/>
      <c r="E104" s="255">
        <v>13.9</v>
      </c>
      <c r="F104" s="255">
        <v>32</v>
      </c>
      <c r="G104" s="255">
        <f t="shared" si="8"/>
        <v>13.9</v>
      </c>
      <c r="H104" s="345"/>
      <c r="I104" s="346"/>
      <c r="J104" s="256"/>
      <c r="K104" s="347"/>
      <c r="L104" s="348"/>
    </row>
    <row r="105" spans="1:14" ht="21" x14ac:dyDescent="0.15">
      <c r="A105" s="231"/>
      <c r="B105" s="277" t="s">
        <v>157</v>
      </c>
      <c r="C105" s="202" t="s">
        <v>100</v>
      </c>
      <c r="D105" s="233"/>
      <c r="E105" s="234"/>
      <c r="F105" s="234"/>
      <c r="G105" s="234"/>
      <c r="H105" s="234"/>
      <c r="I105" s="234"/>
      <c r="J105" s="235"/>
      <c r="K105" s="235"/>
      <c r="L105" s="236"/>
    </row>
    <row r="106" spans="1:14" ht="19" x14ac:dyDescent="0.15">
      <c r="A106" s="237">
        <v>1</v>
      </c>
      <c r="B106" s="203">
        <v>174</v>
      </c>
      <c r="C106" s="182" t="s">
        <v>351</v>
      </c>
      <c r="D106" s="101"/>
      <c r="E106" s="120">
        <v>12.27</v>
      </c>
      <c r="F106" s="120">
        <v>64</v>
      </c>
      <c r="G106" s="120">
        <f>E106</f>
        <v>12.27</v>
      </c>
      <c r="H106" s="337"/>
      <c r="I106" s="339">
        <f>SUM(F106:F113)</f>
        <v>326</v>
      </c>
      <c r="J106" s="57"/>
      <c r="K106" s="341"/>
      <c r="L106" s="343"/>
    </row>
    <row r="107" spans="1:14" ht="19" x14ac:dyDescent="0.15">
      <c r="A107" s="237">
        <v>2</v>
      </c>
      <c r="B107" s="203">
        <v>173</v>
      </c>
      <c r="C107" s="182" t="s">
        <v>352</v>
      </c>
      <c r="D107" s="101"/>
      <c r="E107" s="120">
        <v>14.22</v>
      </c>
      <c r="F107" s="120"/>
      <c r="G107" s="120">
        <f t="shared" ref="G107:G113" si="9">E107</f>
        <v>14.22</v>
      </c>
      <c r="H107" s="337"/>
      <c r="I107" s="339"/>
      <c r="J107" s="57"/>
      <c r="K107" s="341"/>
      <c r="L107" s="343"/>
    </row>
    <row r="108" spans="1:14" ht="19" x14ac:dyDescent="0.15">
      <c r="A108" s="237">
        <v>3</v>
      </c>
      <c r="B108" s="203">
        <v>161</v>
      </c>
      <c r="C108" s="182" t="s">
        <v>108</v>
      </c>
      <c r="D108" s="101"/>
      <c r="E108" s="120">
        <v>13.47</v>
      </c>
      <c r="F108" s="120">
        <v>40</v>
      </c>
      <c r="G108" s="120">
        <f t="shared" si="9"/>
        <v>13.47</v>
      </c>
      <c r="H108" s="337"/>
      <c r="I108" s="339"/>
      <c r="J108" s="57"/>
      <c r="K108" s="341"/>
      <c r="L108" s="343"/>
    </row>
    <row r="109" spans="1:14" ht="19" x14ac:dyDescent="0.15">
      <c r="A109" s="237">
        <v>4</v>
      </c>
      <c r="B109" s="203">
        <v>194</v>
      </c>
      <c r="C109" s="182" t="s">
        <v>123</v>
      </c>
      <c r="D109" s="101"/>
      <c r="E109" s="120">
        <v>13.82</v>
      </c>
      <c r="F109" s="120">
        <v>32</v>
      </c>
      <c r="G109" s="120">
        <f t="shared" si="9"/>
        <v>13.82</v>
      </c>
      <c r="H109" s="337"/>
      <c r="I109" s="339"/>
      <c r="J109" s="57"/>
      <c r="K109" s="341"/>
      <c r="L109" s="343"/>
    </row>
    <row r="110" spans="1:14" ht="19" x14ac:dyDescent="0.15">
      <c r="A110" s="237">
        <v>5</v>
      </c>
      <c r="B110" s="203">
        <v>195</v>
      </c>
      <c r="C110" s="182" t="s">
        <v>353</v>
      </c>
      <c r="D110" s="101"/>
      <c r="E110" s="120">
        <v>13.38</v>
      </c>
      <c r="F110" s="120">
        <v>42</v>
      </c>
      <c r="G110" s="120">
        <f t="shared" si="9"/>
        <v>13.38</v>
      </c>
      <c r="H110" s="337"/>
      <c r="I110" s="339"/>
      <c r="J110" s="57"/>
      <c r="K110" s="341"/>
      <c r="L110" s="343"/>
      <c r="N110" s="104">
        <f>G106+G107+G108+G109+G110+G111+G112+G113</f>
        <v>106.18</v>
      </c>
    </row>
    <row r="111" spans="1:14" ht="19" x14ac:dyDescent="0.15">
      <c r="A111" s="237">
        <v>6</v>
      </c>
      <c r="B111" s="203">
        <v>136</v>
      </c>
      <c r="C111" s="182" t="s">
        <v>354</v>
      </c>
      <c r="D111" s="101"/>
      <c r="E111" s="120">
        <v>12.68</v>
      </c>
      <c r="F111" s="120">
        <v>56</v>
      </c>
      <c r="G111" s="120">
        <f t="shared" si="9"/>
        <v>12.68</v>
      </c>
      <c r="H111" s="337"/>
      <c r="I111" s="339"/>
      <c r="J111" s="57"/>
      <c r="K111" s="341"/>
      <c r="L111" s="343"/>
    </row>
    <row r="112" spans="1:14" ht="19" x14ac:dyDescent="0.15">
      <c r="A112" s="237">
        <v>7</v>
      </c>
      <c r="B112" s="203">
        <v>155</v>
      </c>
      <c r="C112" s="182" t="s">
        <v>355</v>
      </c>
      <c r="D112" s="101"/>
      <c r="E112" s="120">
        <v>13.3</v>
      </c>
      <c r="F112" s="120">
        <v>44</v>
      </c>
      <c r="G112" s="120">
        <f t="shared" si="9"/>
        <v>13.3</v>
      </c>
      <c r="H112" s="337"/>
      <c r="I112" s="339"/>
      <c r="J112" s="57"/>
      <c r="K112" s="341"/>
      <c r="L112" s="343"/>
    </row>
    <row r="113" spans="1:16" ht="20" thickBot="1" x14ac:dyDescent="0.2">
      <c r="A113" s="238">
        <v>8</v>
      </c>
      <c r="B113" s="279">
        <v>145</v>
      </c>
      <c r="C113" s="222" t="s">
        <v>356</v>
      </c>
      <c r="D113" s="268"/>
      <c r="E113" s="224">
        <v>13.04</v>
      </c>
      <c r="F113" s="224">
        <v>48</v>
      </c>
      <c r="G113" s="224">
        <f t="shared" si="9"/>
        <v>13.04</v>
      </c>
      <c r="H113" s="338"/>
      <c r="I113" s="340"/>
      <c r="J113" s="226"/>
      <c r="K113" s="342"/>
      <c r="L113" s="344"/>
    </row>
    <row r="114" spans="1:16" ht="21" x14ac:dyDescent="0.2">
      <c r="A114" s="111"/>
      <c r="B114" s="282" t="s">
        <v>158</v>
      </c>
      <c r="C114" s="160" t="s">
        <v>101</v>
      </c>
      <c r="D114" s="79"/>
      <c r="E114" s="40"/>
      <c r="F114" s="40"/>
      <c r="G114" s="40"/>
      <c r="H114" s="40"/>
      <c r="I114" s="40"/>
      <c r="J114" s="89"/>
      <c r="K114" s="89"/>
      <c r="L114" s="112"/>
    </row>
    <row r="115" spans="1:16" ht="19" x14ac:dyDescent="0.15">
      <c r="A115" s="237">
        <v>1</v>
      </c>
      <c r="B115" s="203">
        <v>441</v>
      </c>
      <c r="C115" s="182" t="s">
        <v>330</v>
      </c>
      <c r="D115" s="101"/>
      <c r="E115" s="120">
        <v>13.32</v>
      </c>
      <c r="F115" s="120">
        <v>42</v>
      </c>
      <c r="G115" s="120">
        <f>E115</f>
        <v>13.32</v>
      </c>
      <c r="H115" s="337"/>
      <c r="I115" s="339">
        <f>SUM(F115:F122)</f>
        <v>206</v>
      </c>
      <c r="J115" s="57"/>
      <c r="K115" s="341">
        <v>5.2314814814814819E-3</v>
      </c>
      <c r="L115" s="343"/>
    </row>
    <row r="116" spans="1:16" ht="19" x14ac:dyDescent="0.15">
      <c r="A116" s="237">
        <v>2</v>
      </c>
      <c r="B116" s="203">
        <v>442</v>
      </c>
      <c r="C116" s="182" t="s">
        <v>331</v>
      </c>
      <c r="D116" s="101"/>
      <c r="E116" s="120">
        <v>15.44</v>
      </c>
      <c r="F116" s="120">
        <v>12</v>
      </c>
      <c r="G116" s="120">
        <f t="shared" ref="G116:G122" si="10">E116</f>
        <v>15.44</v>
      </c>
      <c r="H116" s="337"/>
      <c r="I116" s="339"/>
      <c r="J116" s="57"/>
      <c r="K116" s="341"/>
      <c r="L116" s="343"/>
    </row>
    <row r="117" spans="1:16" ht="19" x14ac:dyDescent="0.15">
      <c r="A117" s="237">
        <v>3</v>
      </c>
      <c r="B117" s="203">
        <v>443</v>
      </c>
      <c r="C117" s="182" t="s">
        <v>332</v>
      </c>
      <c r="D117" s="101"/>
      <c r="E117" s="120">
        <v>13.2</v>
      </c>
      <c r="F117" s="120">
        <v>46</v>
      </c>
      <c r="G117" s="120">
        <f t="shared" si="10"/>
        <v>13.2</v>
      </c>
      <c r="H117" s="337"/>
      <c r="I117" s="339"/>
      <c r="J117" s="57"/>
      <c r="K117" s="341"/>
      <c r="L117" s="343"/>
    </row>
    <row r="118" spans="1:16" ht="19" x14ac:dyDescent="0.15">
      <c r="A118" s="237">
        <v>4</v>
      </c>
      <c r="B118" s="203">
        <v>439</v>
      </c>
      <c r="C118" s="182" t="s">
        <v>333</v>
      </c>
      <c r="D118" s="101"/>
      <c r="E118" s="120">
        <v>14.6</v>
      </c>
      <c r="F118" s="120"/>
      <c r="G118" s="120">
        <f t="shared" si="10"/>
        <v>14.6</v>
      </c>
      <c r="H118" s="337"/>
      <c r="I118" s="339"/>
      <c r="J118" s="57"/>
      <c r="K118" s="341"/>
      <c r="L118" s="343"/>
    </row>
    <row r="119" spans="1:16" ht="19" x14ac:dyDescent="0.15">
      <c r="A119" s="237">
        <v>5</v>
      </c>
      <c r="B119" s="203">
        <v>404</v>
      </c>
      <c r="C119" s="182" t="s">
        <v>334</v>
      </c>
      <c r="D119" s="101"/>
      <c r="E119" s="120">
        <v>13.94</v>
      </c>
      <c r="F119" s="120">
        <v>30</v>
      </c>
      <c r="G119" s="120">
        <f t="shared" si="10"/>
        <v>13.94</v>
      </c>
      <c r="H119" s="337"/>
      <c r="I119" s="339"/>
      <c r="J119" s="57"/>
      <c r="K119" s="341"/>
      <c r="L119" s="343"/>
      <c r="N119" s="104">
        <f>G115+G116+G117+G118+G119+G120+G121+G122</f>
        <v>113.11999999999999</v>
      </c>
    </row>
    <row r="120" spans="1:16" ht="19" x14ac:dyDescent="0.15">
      <c r="A120" s="237">
        <v>6</v>
      </c>
      <c r="B120" s="203">
        <v>405</v>
      </c>
      <c r="C120" s="182" t="s">
        <v>335</v>
      </c>
      <c r="D120" s="101"/>
      <c r="E120" s="120">
        <v>14.17</v>
      </c>
      <c r="F120" s="120">
        <v>26</v>
      </c>
      <c r="G120" s="120">
        <f t="shared" si="10"/>
        <v>14.17</v>
      </c>
      <c r="H120" s="337"/>
      <c r="I120" s="339"/>
      <c r="J120" s="57"/>
      <c r="K120" s="341"/>
      <c r="L120" s="343"/>
      <c r="P120" s="170" t="s">
        <v>125</v>
      </c>
    </row>
    <row r="121" spans="1:16" ht="19" x14ac:dyDescent="0.15">
      <c r="A121" s="237">
        <v>7</v>
      </c>
      <c r="B121" s="203">
        <v>406</v>
      </c>
      <c r="C121" s="182" t="s">
        <v>336</v>
      </c>
      <c r="D121" s="101"/>
      <c r="E121" s="120">
        <v>13.96</v>
      </c>
      <c r="F121" s="120">
        <v>30</v>
      </c>
      <c r="G121" s="120">
        <f t="shared" si="10"/>
        <v>13.96</v>
      </c>
      <c r="H121" s="337"/>
      <c r="I121" s="339"/>
      <c r="J121" s="57"/>
      <c r="K121" s="341"/>
      <c r="L121" s="343"/>
    </row>
    <row r="122" spans="1:16" ht="20" thickBot="1" x14ac:dyDescent="0.2">
      <c r="A122" s="270">
        <v>8</v>
      </c>
      <c r="B122" s="283">
        <v>409</v>
      </c>
      <c r="C122" s="286" t="s">
        <v>124</v>
      </c>
      <c r="D122" s="254"/>
      <c r="E122" s="255">
        <v>14.49</v>
      </c>
      <c r="F122" s="255">
        <v>20</v>
      </c>
      <c r="G122" s="255">
        <f t="shared" si="10"/>
        <v>14.49</v>
      </c>
      <c r="H122" s="345"/>
      <c r="I122" s="346"/>
      <c r="J122" s="256"/>
      <c r="K122" s="347"/>
      <c r="L122" s="348"/>
    </row>
    <row r="123" spans="1:16" ht="21" x14ac:dyDescent="0.2">
      <c r="A123" s="231"/>
      <c r="B123" s="277" t="s">
        <v>159</v>
      </c>
      <c r="C123" s="240" t="s">
        <v>102</v>
      </c>
      <c r="D123" s="233"/>
      <c r="E123" s="234"/>
      <c r="F123" s="234"/>
      <c r="G123" s="234"/>
      <c r="H123" s="234"/>
      <c r="I123" s="234"/>
      <c r="J123" s="235"/>
      <c r="K123" s="235"/>
      <c r="L123" s="236"/>
    </row>
    <row r="124" spans="1:16" ht="19" x14ac:dyDescent="0.15">
      <c r="A124" s="237">
        <v>1</v>
      </c>
      <c r="B124" s="203">
        <v>102</v>
      </c>
      <c r="C124" s="182" t="s">
        <v>126</v>
      </c>
      <c r="D124" s="187"/>
      <c r="E124" s="120">
        <v>13.3</v>
      </c>
      <c r="F124" s="120">
        <v>44</v>
      </c>
      <c r="G124" s="120">
        <f>E124</f>
        <v>13.3</v>
      </c>
      <c r="H124" s="337"/>
      <c r="I124" s="339">
        <f>SUM(F124:F131)</f>
        <v>286</v>
      </c>
      <c r="J124" s="57"/>
      <c r="K124" s="341">
        <v>6.9328703703703696E-3</v>
      </c>
      <c r="L124" s="343"/>
    </row>
    <row r="125" spans="1:16" ht="19" x14ac:dyDescent="0.15">
      <c r="A125" s="237">
        <v>2</v>
      </c>
      <c r="B125" s="203">
        <v>28</v>
      </c>
      <c r="C125" s="182" t="s">
        <v>301</v>
      </c>
      <c r="D125" s="188"/>
      <c r="E125" s="120">
        <v>15</v>
      </c>
      <c r="F125" s="120"/>
      <c r="G125" s="120">
        <f t="shared" ref="G125:G131" si="11">E125</f>
        <v>15</v>
      </c>
      <c r="H125" s="337"/>
      <c r="I125" s="339"/>
      <c r="J125" s="57"/>
      <c r="K125" s="341"/>
      <c r="L125" s="343"/>
    </row>
    <row r="126" spans="1:16" ht="19" x14ac:dyDescent="0.15">
      <c r="A126" s="237">
        <v>3</v>
      </c>
      <c r="B126" s="203">
        <v>93</v>
      </c>
      <c r="C126" s="182" t="s">
        <v>302</v>
      </c>
      <c r="D126" s="187"/>
      <c r="E126" s="120">
        <v>13.15</v>
      </c>
      <c r="F126" s="120">
        <v>46</v>
      </c>
      <c r="G126" s="120">
        <f t="shared" si="11"/>
        <v>13.15</v>
      </c>
      <c r="H126" s="337"/>
      <c r="I126" s="339"/>
      <c r="J126" s="57"/>
      <c r="K126" s="341"/>
      <c r="L126" s="343"/>
    </row>
    <row r="127" spans="1:16" ht="19" x14ac:dyDescent="0.15">
      <c r="A127" s="237">
        <v>4</v>
      </c>
      <c r="B127" s="203">
        <v>114</v>
      </c>
      <c r="C127" s="182" t="s">
        <v>303</v>
      </c>
      <c r="D127" s="187"/>
      <c r="E127" s="120">
        <v>13.45</v>
      </c>
      <c r="F127" s="120">
        <v>40</v>
      </c>
      <c r="G127" s="120">
        <f t="shared" si="11"/>
        <v>13.45</v>
      </c>
      <c r="H127" s="337"/>
      <c r="I127" s="339"/>
      <c r="J127" s="57"/>
      <c r="K127" s="341"/>
      <c r="L127" s="343"/>
    </row>
    <row r="128" spans="1:16" ht="19" x14ac:dyDescent="0.15">
      <c r="A128" s="237">
        <v>5</v>
      </c>
      <c r="B128" s="203">
        <v>40</v>
      </c>
      <c r="C128" s="182" t="s">
        <v>127</v>
      </c>
      <c r="D128" s="187"/>
      <c r="E128" s="120">
        <v>12.87</v>
      </c>
      <c r="F128" s="120">
        <v>52</v>
      </c>
      <c r="G128" s="120">
        <f t="shared" si="11"/>
        <v>12.87</v>
      </c>
      <c r="H128" s="337"/>
      <c r="I128" s="339"/>
      <c r="J128" s="57"/>
      <c r="K128" s="341"/>
      <c r="L128" s="343"/>
      <c r="N128" s="104">
        <f>G124+G125+G126+G127+G128+G129+G130+G131</f>
        <v>108.88000000000001</v>
      </c>
    </row>
    <row r="129" spans="1:14" ht="19" x14ac:dyDescent="0.15">
      <c r="A129" s="237">
        <v>6</v>
      </c>
      <c r="B129" s="203">
        <v>104</v>
      </c>
      <c r="C129" s="184" t="s">
        <v>304</v>
      </c>
      <c r="D129" s="187"/>
      <c r="E129" s="120">
        <v>14.05</v>
      </c>
      <c r="F129" s="120">
        <v>28</v>
      </c>
      <c r="G129" s="120">
        <f t="shared" si="11"/>
        <v>14.05</v>
      </c>
      <c r="H129" s="337"/>
      <c r="I129" s="339"/>
      <c r="J129" s="57"/>
      <c r="K129" s="341"/>
      <c r="L129" s="343"/>
    </row>
    <row r="130" spans="1:14" ht="19" x14ac:dyDescent="0.15">
      <c r="A130" s="237">
        <v>7</v>
      </c>
      <c r="B130" s="203">
        <v>41</v>
      </c>
      <c r="C130" s="184" t="s">
        <v>305</v>
      </c>
      <c r="D130" s="187"/>
      <c r="E130" s="120">
        <v>13.51</v>
      </c>
      <c r="F130" s="120">
        <v>38</v>
      </c>
      <c r="G130" s="120">
        <f t="shared" si="11"/>
        <v>13.51</v>
      </c>
      <c r="H130" s="337"/>
      <c r="I130" s="339"/>
      <c r="J130" s="57"/>
      <c r="K130" s="341"/>
      <c r="L130" s="343"/>
    </row>
    <row r="131" spans="1:14" ht="20" thickBot="1" x14ac:dyDescent="0.2">
      <c r="A131" s="238">
        <v>8</v>
      </c>
      <c r="B131" s="279">
        <v>42</v>
      </c>
      <c r="C131" s="222" t="s">
        <v>306</v>
      </c>
      <c r="D131" s="287"/>
      <c r="E131" s="224">
        <v>13.55</v>
      </c>
      <c r="F131" s="224">
        <v>38</v>
      </c>
      <c r="G131" s="224">
        <f t="shared" si="11"/>
        <v>13.55</v>
      </c>
      <c r="H131" s="338"/>
      <c r="I131" s="340"/>
      <c r="J131" s="226"/>
      <c r="K131" s="342"/>
      <c r="L131" s="344"/>
    </row>
    <row r="132" spans="1:14" ht="21" x14ac:dyDescent="0.2">
      <c r="A132" s="111"/>
      <c r="B132" s="282" t="s">
        <v>160</v>
      </c>
      <c r="C132" s="160" t="s">
        <v>103</v>
      </c>
      <c r="D132" s="79"/>
      <c r="E132" s="40"/>
      <c r="F132" s="40"/>
      <c r="G132" s="40"/>
      <c r="H132" s="40"/>
      <c r="I132" s="40"/>
      <c r="J132" s="89"/>
      <c r="K132" s="89"/>
      <c r="L132" s="112"/>
    </row>
    <row r="133" spans="1:14" x14ac:dyDescent="0.2">
      <c r="A133" s="237">
        <v>1</v>
      </c>
      <c r="B133" s="203">
        <v>420</v>
      </c>
      <c r="C133" s="117" t="s">
        <v>381</v>
      </c>
      <c r="D133" s="102"/>
      <c r="E133" s="120">
        <v>14.1</v>
      </c>
      <c r="F133" s="120">
        <v>28</v>
      </c>
      <c r="G133" s="120">
        <f>E133</f>
        <v>14.1</v>
      </c>
      <c r="H133" s="337"/>
      <c r="I133" s="339">
        <f>SUM(F133:F140)</f>
        <v>276</v>
      </c>
      <c r="J133" s="57"/>
      <c r="K133" s="341">
        <v>3.9236111111111112E-3</v>
      </c>
      <c r="L133" s="343"/>
    </row>
    <row r="134" spans="1:14" x14ac:dyDescent="0.2">
      <c r="A134" s="237">
        <v>2</v>
      </c>
      <c r="B134" s="203">
        <v>427</v>
      </c>
      <c r="C134" s="117" t="s">
        <v>133</v>
      </c>
      <c r="D134" s="102"/>
      <c r="E134" s="120">
        <v>13.52</v>
      </c>
      <c r="F134" s="120">
        <v>38</v>
      </c>
      <c r="G134" s="120">
        <f t="shared" ref="G134:G140" si="12">E134</f>
        <v>13.52</v>
      </c>
      <c r="H134" s="337"/>
      <c r="I134" s="339"/>
      <c r="J134" s="57"/>
      <c r="K134" s="341"/>
      <c r="L134" s="343"/>
    </row>
    <row r="135" spans="1:14" x14ac:dyDescent="0.2">
      <c r="A135" s="237">
        <v>3</v>
      </c>
      <c r="B135" s="203">
        <v>483</v>
      </c>
      <c r="C135" s="117" t="s">
        <v>382</v>
      </c>
      <c r="D135" s="102"/>
      <c r="E135" s="120">
        <v>12.65</v>
      </c>
      <c r="F135" s="120">
        <v>56</v>
      </c>
      <c r="G135" s="120">
        <f t="shared" si="12"/>
        <v>12.65</v>
      </c>
      <c r="H135" s="337"/>
      <c r="I135" s="339"/>
      <c r="J135" s="57"/>
      <c r="K135" s="341"/>
      <c r="L135" s="343"/>
    </row>
    <row r="136" spans="1:14" x14ac:dyDescent="0.2">
      <c r="A136" s="237">
        <v>4</v>
      </c>
      <c r="B136" s="203">
        <v>426</v>
      </c>
      <c r="C136" s="117" t="s">
        <v>383</v>
      </c>
      <c r="D136" s="102"/>
      <c r="E136" s="120">
        <v>13.55</v>
      </c>
      <c r="F136" s="120">
        <v>38</v>
      </c>
      <c r="G136" s="120">
        <f t="shared" si="12"/>
        <v>13.55</v>
      </c>
      <c r="H136" s="337"/>
      <c r="I136" s="339"/>
      <c r="J136" s="57"/>
      <c r="K136" s="341"/>
      <c r="L136" s="343"/>
      <c r="N136" s="104">
        <f>G133+G134+G135+G136+G137+G138+G139+G140</f>
        <v>109.50999999999999</v>
      </c>
    </row>
    <row r="137" spans="1:14" x14ac:dyDescent="0.2">
      <c r="A137" s="237">
        <v>5</v>
      </c>
      <c r="B137" s="203">
        <v>490</v>
      </c>
      <c r="C137" s="117" t="s">
        <v>134</v>
      </c>
      <c r="D137" s="102"/>
      <c r="E137" s="120">
        <v>13.2</v>
      </c>
      <c r="F137" s="120">
        <v>46</v>
      </c>
      <c r="G137" s="120">
        <f t="shared" si="12"/>
        <v>13.2</v>
      </c>
      <c r="H137" s="337"/>
      <c r="I137" s="339"/>
      <c r="J137" s="57"/>
      <c r="K137" s="341"/>
      <c r="L137" s="343"/>
    </row>
    <row r="138" spans="1:14" x14ac:dyDescent="0.15">
      <c r="A138" s="237">
        <v>6</v>
      </c>
      <c r="B138" s="203">
        <v>419</v>
      </c>
      <c r="C138" s="201" t="s">
        <v>384</v>
      </c>
      <c r="D138" s="102"/>
      <c r="E138" s="120">
        <v>14.19</v>
      </c>
      <c r="F138" s="120">
        <v>26</v>
      </c>
      <c r="G138" s="120">
        <f t="shared" si="12"/>
        <v>14.19</v>
      </c>
      <c r="H138" s="337"/>
      <c r="I138" s="339"/>
      <c r="J138" s="57"/>
      <c r="K138" s="341"/>
      <c r="L138" s="343"/>
    </row>
    <row r="139" spans="1:14" x14ac:dyDescent="0.2">
      <c r="A139" s="237">
        <v>7</v>
      </c>
      <c r="B139" s="203">
        <v>400</v>
      </c>
      <c r="C139" s="117" t="s">
        <v>147</v>
      </c>
      <c r="D139" s="102"/>
      <c r="E139" s="120">
        <v>15</v>
      </c>
      <c r="F139" s="120"/>
      <c r="G139" s="120">
        <f t="shared" si="12"/>
        <v>15</v>
      </c>
      <c r="H139" s="337"/>
      <c r="I139" s="339"/>
      <c r="J139" s="57"/>
      <c r="K139" s="341"/>
      <c r="L139" s="343"/>
    </row>
    <row r="140" spans="1:14" ht="19" thickBot="1" x14ac:dyDescent="0.25">
      <c r="A140" s="270">
        <v>8</v>
      </c>
      <c r="B140" s="283">
        <v>450</v>
      </c>
      <c r="C140" s="253" t="s">
        <v>385</v>
      </c>
      <c r="D140" s="254"/>
      <c r="E140" s="255">
        <v>13.3</v>
      </c>
      <c r="F140" s="255">
        <v>44</v>
      </c>
      <c r="G140" s="255">
        <f t="shared" si="12"/>
        <v>13.3</v>
      </c>
      <c r="H140" s="345"/>
      <c r="I140" s="346"/>
      <c r="J140" s="256"/>
      <c r="K140" s="347"/>
      <c r="L140" s="348"/>
      <c r="M140" s="192" t="s">
        <v>180</v>
      </c>
    </row>
    <row r="141" spans="1:14" ht="21" x14ac:dyDescent="0.2">
      <c r="A141" s="231"/>
      <c r="B141" s="277" t="s">
        <v>161</v>
      </c>
      <c r="C141" s="240" t="s">
        <v>104</v>
      </c>
      <c r="D141" s="233"/>
      <c r="E141" s="234"/>
      <c r="F141" s="234"/>
      <c r="G141" s="234"/>
      <c r="H141" s="234"/>
      <c r="I141" s="234"/>
      <c r="J141" s="235"/>
      <c r="K141" s="235"/>
      <c r="L141" s="236"/>
    </row>
    <row r="142" spans="1:14" ht="21" customHeight="1" x14ac:dyDescent="0.15">
      <c r="A142" s="237">
        <v>1</v>
      </c>
      <c r="B142" s="278">
        <v>103</v>
      </c>
      <c r="C142" s="184" t="s">
        <v>206</v>
      </c>
      <c r="D142" s="101"/>
      <c r="E142" s="120">
        <v>15.01</v>
      </c>
      <c r="F142" s="120"/>
      <c r="G142" s="120">
        <f>E142</f>
        <v>15.01</v>
      </c>
      <c r="H142" s="337"/>
      <c r="I142" s="339">
        <f>SUM(F142:F149)</f>
        <v>195</v>
      </c>
      <c r="J142" s="57"/>
      <c r="K142" s="341">
        <v>5.1273148148148146E-3</v>
      </c>
      <c r="L142" s="343"/>
    </row>
    <row r="143" spans="1:14" ht="21" customHeight="1" x14ac:dyDescent="0.15">
      <c r="A143" s="237">
        <v>2</v>
      </c>
      <c r="B143" s="278">
        <v>150</v>
      </c>
      <c r="C143" s="184" t="s">
        <v>207</v>
      </c>
      <c r="D143" s="101"/>
      <c r="E143" s="120">
        <v>14.8</v>
      </c>
      <c r="F143" s="120">
        <v>17</v>
      </c>
      <c r="G143" s="120">
        <f t="shared" ref="G143:G149" si="13">E143</f>
        <v>14.8</v>
      </c>
      <c r="H143" s="337"/>
      <c r="I143" s="339"/>
      <c r="J143" s="57"/>
      <c r="K143" s="341"/>
      <c r="L143" s="343"/>
      <c r="N143" s="104"/>
    </row>
    <row r="144" spans="1:14" ht="23.25" customHeight="1" x14ac:dyDescent="0.15">
      <c r="A144" s="237">
        <v>3</v>
      </c>
      <c r="B144" s="278">
        <v>185</v>
      </c>
      <c r="C144" s="184" t="s">
        <v>128</v>
      </c>
      <c r="D144" s="101"/>
      <c r="E144" s="120">
        <v>13.29</v>
      </c>
      <c r="F144" s="120">
        <v>44</v>
      </c>
      <c r="G144" s="120">
        <f t="shared" si="13"/>
        <v>13.29</v>
      </c>
      <c r="H144" s="337"/>
      <c r="I144" s="339"/>
      <c r="J144" s="57"/>
      <c r="K144" s="341"/>
      <c r="L144" s="343"/>
    </row>
    <row r="145" spans="1:15" ht="19.5" customHeight="1" x14ac:dyDescent="0.15">
      <c r="A145" s="237">
        <v>4</v>
      </c>
      <c r="B145" s="278">
        <v>182</v>
      </c>
      <c r="C145" s="184" t="s">
        <v>208</v>
      </c>
      <c r="D145" s="101"/>
      <c r="E145" s="120">
        <v>13.79</v>
      </c>
      <c r="F145" s="120">
        <v>34</v>
      </c>
      <c r="G145" s="120">
        <f t="shared" si="13"/>
        <v>13.79</v>
      </c>
      <c r="H145" s="337"/>
      <c r="I145" s="339"/>
      <c r="J145" s="57"/>
      <c r="K145" s="341"/>
      <c r="L145" s="343"/>
    </row>
    <row r="146" spans="1:15" ht="22.5" customHeight="1" x14ac:dyDescent="0.15">
      <c r="A146" s="237">
        <v>5</v>
      </c>
      <c r="B146" s="278">
        <v>183</v>
      </c>
      <c r="C146" s="184" t="s">
        <v>209</v>
      </c>
      <c r="D146" s="189"/>
      <c r="E146" s="120">
        <v>13.88</v>
      </c>
      <c r="F146" s="120">
        <v>32</v>
      </c>
      <c r="G146" s="120">
        <f t="shared" si="13"/>
        <v>13.88</v>
      </c>
      <c r="H146" s="337"/>
      <c r="I146" s="339"/>
      <c r="J146" s="57"/>
      <c r="K146" s="341"/>
      <c r="L146" s="343"/>
      <c r="N146" s="104">
        <f>G142+G143+G144+G145+G146+G147+G148+G149</f>
        <v>113.80000000000001</v>
      </c>
    </row>
    <row r="147" spans="1:15" ht="22.5" customHeight="1" x14ac:dyDescent="0.15">
      <c r="A147" s="237">
        <v>6</v>
      </c>
      <c r="B147" s="278">
        <v>180</v>
      </c>
      <c r="C147" s="184" t="s">
        <v>210</v>
      </c>
      <c r="D147" s="101"/>
      <c r="E147" s="120">
        <v>14.32</v>
      </c>
      <c r="F147" s="120">
        <v>22</v>
      </c>
      <c r="G147" s="120">
        <f t="shared" si="13"/>
        <v>14.32</v>
      </c>
      <c r="H147" s="337"/>
      <c r="I147" s="339"/>
      <c r="J147" s="57"/>
      <c r="K147" s="341"/>
      <c r="L147" s="343"/>
    </row>
    <row r="148" spans="1:15" ht="23.25" customHeight="1" x14ac:dyDescent="0.15">
      <c r="A148" s="237">
        <v>7</v>
      </c>
      <c r="B148" s="278">
        <v>181</v>
      </c>
      <c r="C148" s="184" t="s">
        <v>211</v>
      </c>
      <c r="D148" s="101"/>
      <c r="E148" s="120">
        <v>14.03</v>
      </c>
      <c r="F148" s="120">
        <v>28</v>
      </c>
      <c r="G148" s="120">
        <f t="shared" si="13"/>
        <v>14.03</v>
      </c>
      <c r="H148" s="337"/>
      <c r="I148" s="339"/>
      <c r="J148" s="57"/>
      <c r="K148" s="341"/>
      <c r="L148" s="343"/>
    </row>
    <row r="149" spans="1:15" ht="25.5" customHeight="1" thickBot="1" x14ac:dyDescent="0.2">
      <c r="A149" s="238">
        <v>8</v>
      </c>
      <c r="B149" s="280">
        <v>94</v>
      </c>
      <c r="C149" s="222" t="s">
        <v>212</v>
      </c>
      <c r="D149" s="223"/>
      <c r="E149" s="224">
        <v>14.68</v>
      </c>
      <c r="F149" s="224">
        <v>18</v>
      </c>
      <c r="G149" s="224">
        <f t="shared" si="13"/>
        <v>14.68</v>
      </c>
      <c r="H149" s="338"/>
      <c r="I149" s="340"/>
      <c r="J149" s="226"/>
      <c r="K149" s="342"/>
      <c r="L149" s="344"/>
    </row>
    <row r="150" spans="1:15" ht="21" x14ac:dyDescent="0.15">
      <c r="A150" s="288"/>
      <c r="B150" s="289" t="s">
        <v>162</v>
      </c>
      <c r="C150" s="196" t="s">
        <v>192</v>
      </c>
      <c r="D150" s="79"/>
      <c r="E150" s="139"/>
      <c r="F150" s="139"/>
      <c r="G150" s="139"/>
      <c r="H150" s="139"/>
      <c r="I150" s="139"/>
      <c r="J150" s="239"/>
      <c r="K150" s="239"/>
      <c r="L150" s="290"/>
    </row>
    <row r="151" spans="1:15" ht="21" x14ac:dyDescent="0.15">
      <c r="A151" s="237">
        <v>1</v>
      </c>
      <c r="B151" s="203">
        <v>199</v>
      </c>
      <c r="C151" s="182" t="s">
        <v>184</v>
      </c>
      <c r="D151" s="79"/>
      <c r="E151" s="120">
        <v>15.71</v>
      </c>
      <c r="F151" s="120"/>
      <c r="G151" s="120"/>
      <c r="H151" s="120"/>
      <c r="I151" s="345">
        <f>SUM(F151:F158)</f>
        <v>113</v>
      </c>
      <c r="J151" s="57"/>
      <c r="K151" s="57"/>
      <c r="L151" s="220"/>
      <c r="O151" s="195"/>
    </row>
    <row r="152" spans="1:15" ht="21" x14ac:dyDescent="0.15">
      <c r="A152" s="237">
        <v>2</v>
      </c>
      <c r="B152" s="203">
        <v>169</v>
      </c>
      <c r="C152" s="182" t="s">
        <v>185</v>
      </c>
      <c r="D152" s="79"/>
      <c r="E152" s="120">
        <v>15.48</v>
      </c>
      <c r="F152" s="120">
        <v>12</v>
      </c>
      <c r="G152" s="120"/>
      <c r="H152" s="120"/>
      <c r="I152" s="377"/>
      <c r="J152" s="57"/>
      <c r="K152" s="57"/>
      <c r="L152" s="220"/>
      <c r="O152" s="195"/>
    </row>
    <row r="153" spans="1:15" ht="21" x14ac:dyDescent="0.15">
      <c r="A153" s="237">
        <v>3</v>
      </c>
      <c r="B153" s="203">
        <v>141</v>
      </c>
      <c r="C153" s="182" t="s">
        <v>186</v>
      </c>
      <c r="D153" s="79"/>
      <c r="E153" s="120">
        <v>14.64</v>
      </c>
      <c r="F153" s="120">
        <v>18</v>
      </c>
      <c r="G153" s="120"/>
      <c r="H153" s="120"/>
      <c r="I153" s="377"/>
      <c r="J153" s="57"/>
      <c r="K153" s="57"/>
      <c r="L153" s="220"/>
      <c r="O153" s="195"/>
    </row>
    <row r="154" spans="1:15" ht="21" x14ac:dyDescent="0.15">
      <c r="A154" s="237">
        <v>4</v>
      </c>
      <c r="B154" s="203">
        <v>147</v>
      </c>
      <c r="C154" s="182" t="s">
        <v>187</v>
      </c>
      <c r="D154" s="79"/>
      <c r="E154" s="120">
        <v>14.84</v>
      </c>
      <c r="F154" s="120">
        <v>16</v>
      </c>
      <c r="G154" s="120"/>
      <c r="H154" s="120"/>
      <c r="I154" s="377"/>
      <c r="J154" s="57"/>
      <c r="K154" s="57"/>
      <c r="L154" s="220"/>
      <c r="O154" s="195"/>
    </row>
    <row r="155" spans="1:15" ht="21" x14ac:dyDescent="0.15">
      <c r="A155" s="237">
        <v>5</v>
      </c>
      <c r="B155" s="203">
        <v>142</v>
      </c>
      <c r="C155" s="182" t="s">
        <v>188</v>
      </c>
      <c r="D155" s="79"/>
      <c r="E155" s="120">
        <v>15.13</v>
      </c>
      <c r="F155" s="120">
        <v>14</v>
      </c>
      <c r="G155" s="120"/>
      <c r="H155" s="120"/>
      <c r="I155" s="377"/>
      <c r="J155" s="57"/>
      <c r="K155" s="57"/>
      <c r="L155" s="220"/>
      <c r="O155" s="195"/>
    </row>
    <row r="156" spans="1:15" ht="21" x14ac:dyDescent="0.15">
      <c r="A156" s="237">
        <v>6</v>
      </c>
      <c r="B156" s="203">
        <v>149</v>
      </c>
      <c r="C156" s="182" t="s">
        <v>189</v>
      </c>
      <c r="D156" s="79"/>
      <c r="E156" s="120">
        <v>15.08</v>
      </c>
      <c r="F156" s="120">
        <v>14</v>
      </c>
      <c r="G156" s="120"/>
      <c r="H156" s="120"/>
      <c r="I156" s="377"/>
      <c r="J156" s="57"/>
      <c r="K156" s="57"/>
      <c r="L156" s="220"/>
      <c r="O156" s="195"/>
    </row>
    <row r="157" spans="1:15" ht="21" x14ac:dyDescent="0.15">
      <c r="A157" s="237">
        <v>7</v>
      </c>
      <c r="B157" s="203">
        <v>130</v>
      </c>
      <c r="C157" s="182" t="s">
        <v>190</v>
      </c>
      <c r="D157" s="79"/>
      <c r="E157" s="120">
        <v>14.57</v>
      </c>
      <c r="F157" s="120">
        <v>19</v>
      </c>
      <c r="G157" s="120"/>
      <c r="H157" s="120"/>
      <c r="I157" s="377"/>
      <c r="J157" s="57"/>
      <c r="K157" s="57"/>
      <c r="L157" s="220"/>
      <c r="O157" s="195"/>
    </row>
    <row r="158" spans="1:15" ht="22" thickBot="1" x14ac:dyDescent="0.2">
      <c r="A158" s="270">
        <v>8</v>
      </c>
      <c r="B158" s="283">
        <v>148</v>
      </c>
      <c r="C158" s="286" t="s">
        <v>191</v>
      </c>
      <c r="D158" s="79"/>
      <c r="E158" s="255">
        <v>14.44</v>
      </c>
      <c r="F158" s="255">
        <v>20</v>
      </c>
      <c r="G158" s="255"/>
      <c r="H158" s="255"/>
      <c r="I158" s="378"/>
      <c r="J158" s="256"/>
      <c r="K158" s="256"/>
      <c r="L158" s="221"/>
      <c r="O158" s="195"/>
    </row>
    <row r="159" spans="1:15" x14ac:dyDescent="0.2">
      <c r="A159" s="291"/>
      <c r="B159" s="277" t="s">
        <v>163</v>
      </c>
      <c r="C159" s="240" t="s">
        <v>105</v>
      </c>
      <c r="D159" s="292"/>
      <c r="E159" s="234"/>
      <c r="F159" s="234"/>
      <c r="G159" s="234"/>
      <c r="H159" s="234"/>
      <c r="I159" s="293"/>
      <c r="J159" s="235"/>
      <c r="K159" s="294"/>
      <c r="L159" s="236"/>
    </row>
    <row r="160" spans="1:15" x14ac:dyDescent="0.2">
      <c r="A160" s="237">
        <v>1</v>
      </c>
      <c r="B160" s="203">
        <v>451</v>
      </c>
      <c r="C160" s="117" t="s">
        <v>129</v>
      </c>
      <c r="D160" s="101"/>
      <c r="E160" s="120">
        <v>14.01</v>
      </c>
      <c r="F160" s="120">
        <v>28</v>
      </c>
      <c r="G160" s="120">
        <f>E160</f>
        <v>14.01</v>
      </c>
      <c r="H160" s="337"/>
      <c r="I160" s="339">
        <f>SUM(F160:F167)</f>
        <v>229</v>
      </c>
      <c r="J160" s="57"/>
      <c r="K160" s="341">
        <v>5.185185185185185E-3</v>
      </c>
      <c r="L160" s="343"/>
    </row>
    <row r="161" spans="1:15" x14ac:dyDescent="0.2">
      <c r="A161" s="237">
        <v>2</v>
      </c>
      <c r="B161" s="203">
        <v>455</v>
      </c>
      <c r="C161" s="117" t="s">
        <v>106</v>
      </c>
      <c r="D161" s="101"/>
      <c r="E161" s="120">
        <v>13.4</v>
      </c>
      <c r="F161" s="120">
        <v>42</v>
      </c>
      <c r="G161" s="120">
        <f t="shared" ref="G161:G167" si="14">E161</f>
        <v>13.4</v>
      </c>
      <c r="H161" s="337"/>
      <c r="I161" s="339"/>
      <c r="J161" s="57"/>
      <c r="K161" s="341"/>
      <c r="L161" s="343"/>
    </row>
    <row r="162" spans="1:15" x14ac:dyDescent="0.2">
      <c r="A162" s="237">
        <v>3</v>
      </c>
      <c r="B162" s="203">
        <v>465</v>
      </c>
      <c r="C162" s="117" t="s">
        <v>130</v>
      </c>
      <c r="D162" s="101"/>
      <c r="E162" s="120">
        <v>13</v>
      </c>
      <c r="F162" s="120">
        <v>50</v>
      </c>
      <c r="G162" s="120">
        <f t="shared" si="14"/>
        <v>13</v>
      </c>
      <c r="H162" s="337"/>
      <c r="I162" s="339"/>
      <c r="J162" s="57"/>
      <c r="K162" s="341"/>
      <c r="L162" s="343"/>
    </row>
    <row r="163" spans="1:15" x14ac:dyDescent="0.2">
      <c r="A163" s="237">
        <v>4</v>
      </c>
      <c r="B163" s="203">
        <v>463</v>
      </c>
      <c r="C163" s="117" t="s">
        <v>107</v>
      </c>
      <c r="D163" s="101"/>
      <c r="E163" s="120">
        <v>13.7</v>
      </c>
      <c r="F163" s="120">
        <v>36</v>
      </c>
      <c r="G163" s="120">
        <f t="shared" si="14"/>
        <v>13.7</v>
      </c>
      <c r="H163" s="337"/>
      <c r="I163" s="339"/>
      <c r="J163" s="57"/>
      <c r="K163" s="341"/>
      <c r="L163" s="343"/>
    </row>
    <row r="164" spans="1:15" x14ac:dyDescent="0.2">
      <c r="A164" s="237">
        <v>5</v>
      </c>
      <c r="B164" s="203">
        <v>459</v>
      </c>
      <c r="C164" s="117" t="s">
        <v>254</v>
      </c>
      <c r="D164" s="101"/>
      <c r="E164" s="120">
        <v>14.55</v>
      </c>
      <c r="F164" s="120">
        <v>19</v>
      </c>
      <c r="G164" s="120">
        <f t="shared" si="14"/>
        <v>14.55</v>
      </c>
      <c r="H164" s="337"/>
      <c r="I164" s="339"/>
      <c r="J164" s="57"/>
      <c r="K164" s="341"/>
      <c r="L164" s="343"/>
    </row>
    <row r="165" spans="1:15" x14ac:dyDescent="0.2">
      <c r="A165" s="237">
        <v>6</v>
      </c>
      <c r="B165" s="203">
        <v>393</v>
      </c>
      <c r="C165" s="117" t="s">
        <v>255</v>
      </c>
      <c r="D165" s="101"/>
      <c r="E165" s="120">
        <v>14.77</v>
      </c>
      <c r="F165" s="120"/>
      <c r="G165" s="120">
        <f t="shared" si="14"/>
        <v>14.77</v>
      </c>
      <c r="H165" s="337"/>
      <c r="I165" s="339"/>
      <c r="J165" s="57"/>
      <c r="K165" s="341"/>
      <c r="L165" s="343"/>
    </row>
    <row r="166" spans="1:15" x14ac:dyDescent="0.2">
      <c r="A166" s="237">
        <v>7</v>
      </c>
      <c r="B166" s="203">
        <v>385</v>
      </c>
      <c r="C166" s="117" t="s">
        <v>131</v>
      </c>
      <c r="D166" s="101"/>
      <c r="E166" s="120">
        <v>14.62</v>
      </c>
      <c r="F166" s="120">
        <v>18</v>
      </c>
      <c r="G166" s="120">
        <f t="shared" si="14"/>
        <v>14.62</v>
      </c>
      <c r="H166" s="337"/>
      <c r="I166" s="339"/>
      <c r="J166" s="57"/>
      <c r="K166" s="341"/>
      <c r="L166" s="343"/>
    </row>
    <row r="167" spans="1:15" ht="19" thickBot="1" x14ac:dyDescent="0.25">
      <c r="A167" s="238">
        <v>8</v>
      </c>
      <c r="B167" s="279">
        <v>354</v>
      </c>
      <c r="C167" s="295" t="s">
        <v>108</v>
      </c>
      <c r="D167" s="223"/>
      <c r="E167" s="224">
        <v>13.64</v>
      </c>
      <c r="F167" s="224">
        <v>36</v>
      </c>
      <c r="G167" s="224">
        <f t="shared" si="14"/>
        <v>13.64</v>
      </c>
      <c r="H167" s="338"/>
      <c r="I167" s="340"/>
      <c r="J167" s="226"/>
      <c r="K167" s="342"/>
      <c r="L167" s="344"/>
    </row>
    <row r="168" spans="1:15" ht="21" x14ac:dyDescent="0.2">
      <c r="A168" s="111"/>
      <c r="B168" s="282" t="s">
        <v>164</v>
      </c>
      <c r="C168" s="160" t="s">
        <v>109</v>
      </c>
      <c r="D168" s="79"/>
      <c r="E168" s="40"/>
      <c r="F168" s="40"/>
      <c r="G168" s="40"/>
      <c r="H168" s="40"/>
      <c r="I168" s="40"/>
      <c r="J168" s="89"/>
      <c r="K168" s="89"/>
      <c r="L168" s="112"/>
      <c r="O168" s="174"/>
    </row>
    <row r="169" spans="1:15" ht="19" x14ac:dyDescent="0.15">
      <c r="A169" s="237">
        <v>1</v>
      </c>
      <c r="B169" s="278">
        <v>163</v>
      </c>
      <c r="C169" s="182" t="s">
        <v>213</v>
      </c>
      <c r="D169" s="197"/>
      <c r="E169" s="120">
        <v>14.53</v>
      </c>
      <c r="F169" s="120"/>
      <c r="G169" s="120">
        <f>E169</f>
        <v>14.53</v>
      </c>
      <c r="H169" s="337"/>
      <c r="I169" s="339">
        <f>SUM(F169:F176)</f>
        <v>268</v>
      </c>
      <c r="J169" s="57"/>
      <c r="K169" s="341">
        <v>3.5879629629629629E-3</v>
      </c>
      <c r="L169" s="343"/>
      <c r="O169" s="174"/>
    </row>
    <row r="170" spans="1:15" x14ac:dyDescent="0.15">
      <c r="A170" s="237">
        <v>2</v>
      </c>
      <c r="B170" s="278">
        <v>172</v>
      </c>
      <c r="C170" s="114" t="s">
        <v>350</v>
      </c>
      <c r="D170" s="197"/>
      <c r="E170" s="120">
        <v>13.12</v>
      </c>
      <c r="F170" s="120">
        <v>46</v>
      </c>
      <c r="G170" s="120">
        <f t="shared" ref="G170:G176" si="15">E170</f>
        <v>13.12</v>
      </c>
      <c r="H170" s="337"/>
      <c r="I170" s="339"/>
      <c r="J170" s="57"/>
      <c r="K170" s="341"/>
      <c r="L170" s="343"/>
      <c r="O170" s="174"/>
    </row>
    <row r="171" spans="1:15" ht="19" x14ac:dyDescent="0.15">
      <c r="A171" s="237">
        <v>3</v>
      </c>
      <c r="B171" s="278">
        <v>138</v>
      </c>
      <c r="C171" s="182" t="s">
        <v>214</v>
      </c>
      <c r="D171" s="197"/>
      <c r="E171" s="120">
        <v>13.3</v>
      </c>
      <c r="F171" s="120">
        <v>44</v>
      </c>
      <c r="G171" s="120">
        <f t="shared" si="15"/>
        <v>13.3</v>
      </c>
      <c r="H171" s="337"/>
      <c r="I171" s="339"/>
      <c r="J171" s="57"/>
      <c r="K171" s="341"/>
      <c r="L171" s="343"/>
      <c r="O171" s="174"/>
    </row>
    <row r="172" spans="1:15" ht="19" x14ac:dyDescent="0.15">
      <c r="A172" s="237">
        <v>4</v>
      </c>
      <c r="B172" s="278">
        <v>134</v>
      </c>
      <c r="C172" s="182" t="s">
        <v>215</v>
      </c>
      <c r="D172" s="197"/>
      <c r="E172" s="120">
        <v>14.33</v>
      </c>
      <c r="F172" s="120">
        <v>22</v>
      </c>
      <c r="G172" s="120">
        <f t="shared" si="15"/>
        <v>14.33</v>
      </c>
      <c r="H172" s="337"/>
      <c r="I172" s="339"/>
      <c r="J172" s="57"/>
      <c r="K172" s="341"/>
      <c r="L172" s="343"/>
      <c r="N172" s="104"/>
      <c r="O172" s="174"/>
    </row>
    <row r="173" spans="1:15" ht="19" x14ac:dyDescent="0.15">
      <c r="A173" s="237">
        <v>5</v>
      </c>
      <c r="B173" s="278">
        <v>135</v>
      </c>
      <c r="C173" s="182" t="s">
        <v>216</v>
      </c>
      <c r="D173" s="197"/>
      <c r="E173" s="120">
        <v>13.7</v>
      </c>
      <c r="F173" s="120">
        <v>36</v>
      </c>
      <c r="G173" s="120">
        <f t="shared" si="15"/>
        <v>13.7</v>
      </c>
      <c r="H173" s="337"/>
      <c r="I173" s="339"/>
      <c r="J173" s="57"/>
      <c r="K173" s="341"/>
      <c r="L173" s="343"/>
      <c r="N173" s="104">
        <f>G169+G170+G169+G171+G172+G173+G175+G176</f>
        <v>111.65</v>
      </c>
      <c r="O173" s="174"/>
    </row>
    <row r="174" spans="1:15" ht="19" x14ac:dyDescent="0.15">
      <c r="A174" s="237">
        <v>6</v>
      </c>
      <c r="B174" s="278">
        <v>179</v>
      </c>
      <c r="C174" s="182" t="s">
        <v>349</v>
      </c>
      <c r="D174" s="197"/>
      <c r="E174" s="120">
        <v>12.17</v>
      </c>
      <c r="F174" s="120">
        <v>66</v>
      </c>
      <c r="G174" s="120">
        <f t="shared" si="15"/>
        <v>12.17</v>
      </c>
      <c r="H174" s="337"/>
      <c r="I174" s="339"/>
      <c r="J174" s="57"/>
      <c r="K174" s="341"/>
      <c r="L174" s="343"/>
      <c r="O174" s="174"/>
    </row>
    <row r="175" spans="1:15" x14ac:dyDescent="0.15">
      <c r="A175" s="237">
        <v>7</v>
      </c>
      <c r="B175" s="278">
        <v>178</v>
      </c>
      <c r="C175" s="114" t="s">
        <v>348</v>
      </c>
      <c r="D175" s="197"/>
      <c r="E175" s="120">
        <v>14.02</v>
      </c>
      <c r="F175" s="120">
        <v>28</v>
      </c>
      <c r="G175" s="120">
        <f t="shared" si="15"/>
        <v>14.02</v>
      </c>
      <c r="H175" s="337"/>
      <c r="I175" s="339"/>
      <c r="J175" s="57"/>
      <c r="K175" s="341"/>
      <c r="L175" s="343"/>
      <c r="O175" s="174"/>
    </row>
    <row r="176" spans="1:15" ht="20" thickBot="1" x14ac:dyDescent="0.2">
      <c r="A176" s="270">
        <v>8</v>
      </c>
      <c r="B176" s="285">
        <v>176</v>
      </c>
      <c r="C176" s="286" t="s">
        <v>217</v>
      </c>
      <c r="D176" s="263"/>
      <c r="E176" s="255">
        <v>14.12</v>
      </c>
      <c r="F176" s="255">
        <v>26</v>
      </c>
      <c r="G176" s="255">
        <f t="shared" si="15"/>
        <v>14.12</v>
      </c>
      <c r="H176" s="345"/>
      <c r="I176" s="346"/>
      <c r="J176" s="256"/>
      <c r="K176" s="347"/>
      <c r="L176" s="348"/>
      <c r="O176" s="174"/>
    </row>
    <row r="177" spans="1:14" x14ac:dyDescent="0.2">
      <c r="A177" s="291"/>
      <c r="B177" s="296" t="s">
        <v>165</v>
      </c>
      <c r="C177" s="297" t="s">
        <v>122</v>
      </c>
      <c r="D177" s="298"/>
      <c r="E177" s="299"/>
      <c r="F177" s="299"/>
      <c r="G177" s="299"/>
      <c r="H177" s="299"/>
      <c r="I177" s="300"/>
      <c r="J177" s="301"/>
      <c r="K177" s="302"/>
      <c r="L177" s="303"/>
    </row>
    <row r="178" spans="1:14" ht="19" x14ac:dyDescent="0.2">
      <c r="A178" s="237">
        <v>1</v>
      </c>
      <c r="B178" s="203">
        <v>403</v>
      </c>
      <c r="C178" s="204" t="s">
        <v>343</v>
      </c>
      <c r="D178" s="101"/>
      <c r="E178" s="120">
        <v>13.6</v>
      </c>
      <c r="F178" s="120">
        <v>38</v>
      </c>
      <c r="G178" s="120">
        <f>E178</f>
        <v>13.6</v>
      </c>
      <c r="H178" s="337"/>
      <c r="I178" s="339">
        <f>SUM(F178:F184)</f>
        <v>130</v>
      </c>
      <c r="J178" s="57"/>
      <c r="K178" s="208"/>
      <c r="L178" s="343"/>
    </row>
    <row r="179" spans="1:14" x14ac:dyDescent="0.2">
      <c r="A179" s="237">
        <v>2</v>
      </c>
      <c r="B179" s="203">
        <v>418</v>
      </c>
      <c r="C179" s="205" t="s">
        <v>344</v>
      </c>
      <c r="D179" s="101"/>
      <c r="E179" s="120">
        <v>15.9</v>
      </c>
      <c r="F179" s="120">
        <v>10</v>
      </c>
      <c r="G179" s="120">
        <f t="shared" ref="G179:G185" si="16">E179</f>
        <v>15.9</v>
      </c>
      <c r="H179" s="337"/>
      <c r="I179" s="339"/>
      <c r="J179" s="57"/>
      <c r="K179" s="208"/>
      <c r="L179" s="343"/>
    </row>
    <row r="180" spans="1:14" x14ac:dyDescent="0.15">
      <c r="A180" s="237">
        <v>3</v>
      </c>
      <c r="B180" s="203">
        <v>446</v>
      </c>
      <c r="C180" s="201" t="s">
        <v>396</v>
      </c>
      <c r="D180" s="101"/>
      <c r="E180" s="120">
        <v>15.12</v>
      </c>
      <c r="F180" s="120">
        <v>13</v>
      </c>
      <c r="G180" s="120">
        <f t="shared" si="16"/>
        <v>15.12</v>
      </c>
      <c r="H180" s="337"/>
      <c r="I180" s="339"/>
      <c r="J180" s="57"/>
      <c r="K180" s="208"/>
      <c r="L180" s="343"/>
    </row>
    <row r="181" spans="1:14" x14ac:dyDescent="0.2">
      <c r="A181" s="237">
        <v>4</v>
      </c>
      <c r="B181" s="203">
        <v>440</v>
      </c>
      <c r="C181" s="205" t="s">
        <v>345</v>
      </c>
      <c r="D181" s="101"/>
      <c r="E181" s="120">
        <v>15.91</v>
      </c>
      <c r="F181" s="120">
        <v>10</v>
      </c>
      <c r="G181" s="120">
        <f t="shared" si="16"/>
        <v>15.91</v>
      </c>
      <c r="H181" s="337"/>
      <c r="I181" s="339"/>
      <c r="J181" s="57"/>
      <c r="K181" s="208"/>
      <c r="L181" s="343"/>
      <c r="N181" s="104">
        <f>G177+G178+G177+G179+G180+G181+G183+G184</f>
        <v>93.84</v>
      </c>
    </row>
    <row r="182" spans="1:14" x14ac:dyDescent="0.2">
      <c r="A182" s="237">
        <v>5</v>
      </c>
      <c r="B182" s="203">
        <v>449</v>
      </c>
      <c r="C182" s="205" t="s">
        <v>346</v>
      </c>
      <c r="D182" s="101"/>
      <c r="E182" s="120">
        <v>13.51</v>
      </c>
      <c r="F182" s="120">
        <v>38</v>
      </c>
      <c r="G182" s="120">
        <f t="shared" si="16"/>
        <v>13.51</v>
      </c>
      <c r="H182" s="337"/>
      <c r="I182" s="339"/>
      <c r="J182" s="57"/>
      <c r="K182" s="208"/>
      <c r="L182" s="343"/>
    </row>
    <row r="183" spans="1:14" x14ac:dyDescent="0.2">
      <c r="A183" s="237">
        <v>6</v>
      </c>
      <c r="B183" s="203">
        <v>494</v>
      </c>
      <c r="C183" s="205" t="s">
        <v>347</v>
      </c>
      <c r="D183" s="101"/>
      <c r="E183" s="120">
        <v>14.55</v>
      </c>
      <c r="F183" s="120">
        <v>19</v>
      </c>
      <c r="G183" s="120">
        <f t="shared" si="16"/>
        <v>14.55</v>
      </c>
      <c r="H183" s="337"/>
      <c r="I183" s="339"/>
      <c r="J183" s="57"/>
      <c r="K183" s="208"/>
      <c r="L183" s="343"/>
    </row>
    <row r="184" spans="1:14" x14ac:dyDescent="0.15">
      <c r="A184" s="237">
        <v>7</v>
      </c>
      <c r="B184" s="203">
        <v>495</v>
      </c>
      <c r="C184" s="114" t="s">
        <v>397</v>
      </c>
      <c r="D184" s="101"/>
      <c r="E184" s="120">
        <v>18.760000000000002</v>
      </c>
      <c r="F184" s="120">
        <v>2</v>
      </c>
      <c r="G184" s="120">
        <f t="shared" si="16"/>
        <v>18.760000000000002</v>
      </c>
      <c r="H184" s="337"/>
      <c r="I184" s="339"/>
      <c r="J184" s="57"/>
      <c r="K184" s="208"/>
      <c r="L184" s="343"/>
    </row>
    <row r="185" spans="1:14" ht="19" thickBot="1" x14ac:dyDescent="0.2">
      <c r="A185" s="238">
        <v>8</v>
      </c>
      <c r="B185" s="279"/>
      <c r="C185" s="304"/>
      <c r="D185" s="223"/>
      <c r="E185" s="224"/>
      <c r="F185" s="224"/>
      <c r="G185" s="224">
        <f t="shared" si="16"/>
        <v>0</v>
      </c>
      <c r="H185" s="338"/>
      <c r="I185" s="340"/>
      <c r="J185" s="226"/>
      <c r="K185" s="227"/>
      <c r="L185" s="344"/>
      <c r="N185" s="98" t="s">
        <v>398</v>
      </c>
    </row>
    <row r="186" spans="1:14" ht="21" x14ac:dyDescent="0.15">
      <c r="A186" s="111"/>
      <c r="B186" s="282" t="s">
        <v>166</v>
      </c>
      <c r="C186" s="196" t="s">
        <v>110</v>
      </c>
      <c r="D186" s="79"/>
      <c r="E186" s="40"/>
      <c r="F186" s="40"/>
      <c r="G186" s="40"/>
      <c r="H186" s="40"/>
      <c r="I186" s="40"/>
      <c r="J186" s="89"/>
      <c r="K186" s="89"/>
      <c r="L186" s="112"/>
    </row>
    <row r="187" spans="1:14" x14ac:dyDescent="0.15">
      <c r="A187" s="237">
        <v>1</v>
      </c>
      <c r="B187" s="278">
        <v>111</v>
      </c>
      <c r="C187" s="114" t="s">
        <v>265</v>
      </c>
      <c r="D187" s="197"/>
      <c r="E187" s="120">
        <v>13.62</v>
      </c>
      <c r="F187" s="120">
        <v>36</v>
      </c>
      <c r="G187" s="120">
        <f>E187</f>
        <v>13.62</v>
      </c>
      <c r="H187" s="337"/>
      <c r="I187" s="339">
        <f>SUM(F187:F194)</f>
        <v>185</v>
      </c>
      <c r="J187" s="57"/>
      <c r="K187" s="341">
        <v>5.3009259259259251E-3</v>
      </c>
      <c r="L187" s="343"/>
    </row>
    <row r="188" spans="1:14" x14ac:dyDescent="0.15">
      <c r="A188" s="237">
        <v>2</v>
      </c>
      <c r="B188" s="278">
        <v>76</v>
      </c>
      <c r="C188" s="114" t="s">
        <v>266</v>
      </c>
      <c r="D188" s="197"/>
      <c r="E188" s="120">
        <v>13.88</v>
      </c>
      <c r="F188" s="120">
        <v>32</v>
      </c>
      <c r="G188" s="120">
        <f t="shared" ref="G188:G194" si="17">E188</f>
        <v>13.88</v>
      </c>
      <c r="H188" s="337"/>
      <c r="I188" s="339"/>
      <c r="J188" s="57"/>
      <c r="K188" s="341"/>
      <c r="L188" s="343"/>
    </row>
    <row r="189" spans="1:14" x14ac:dyDescent="0.15">
      <c r="A189" s="237">
        <v>3</v>
      </c>
      <c r="B189" s="278">
        <v>190</v>
      </c>
      <c r="C189" s="114" t="s">
        <v>267</v>
      </c>
      <c r="D189" s="197"/>
      <c r="E189" s="120">
        <v>13.59</v>
      </c>
      <c r="F189" s="120">
        <v>38</v>
      </c>
      <c r="G189" s="120">
        <f t="shared" si="17"/>
        <v>13.59</v>
      </c>
      <c r="H189" s="337"/>
      <c r="I189" s="339"/>
      <c r="J189" s="57"/>
      <c r="K189" s="341"/>
      <c r="L189" s="343"/>
    </row>
    <row r="190" spans="1:14" x14ac:dyDescent="0.15">
      <c r="A190" s="237">
        <v>4</v>
      </c>
      <c r="B190" s="278">
        <v>164</v>
      </c>
      <c r="C190" s="114" t="s">
        <v>268</v>
      </c>
      <c r="D190" s="197"/>
      <c r="E190" s="120">
        <v>15.46</v>
      </c>
      <c r="F190" s="120">
        <v>12</v>
      </c>
      <c r="G190" s="120">
        <f t="shared" si="17"/>
        <v>15.46</v>
      </c>
      <c r="H190" s="337"/>
      <c r="I190" s="339"/>
      <c r="J190" s="57"/>
      <c r="K190" s="341"/>
      <c r="L190" s="343"/>
    </row>
    <row r="191" spans="1:14" x14ac:dyDescent="0.15">
      <c r="A191" s="237">
        <v>5</v>
      </c>
      <c r="B191" s="278">
        <v>117</v>
      </c>
      <c r="C191" s="114" t="s">
        <v>269</v>
      </c>
      <c r="D191" s="197"/>
      <c r="E191" s="120">
        <v>15.33</v>
      </c>
      <c r="F191" s="120">
        <v>13</v>
      </c>
      <c r="G191" s="120">
        <f t="shared" si="17"/>
        <v>15.33</v>
      </c>
      <c r="H191" s="337"/>
      <c r="I191" s="339"/>
      <c r="J191" s="57"/>
      <c r="K191" s="341"/>
      <c r="L191" s="343"/>
      <c r="N191" s="104">
        <f>G187+G188+G189+G190+G191+G192+G193+G194</f>
        <v>115.58000000000001</v>
      </c>
    </row>
    <row r="192" spans="1:14" x14ac:dyDescent="0.15">
      <c r="A192" s="237">
        <v>6</v>
      </c>
      <c r="B192" s="278">
        <v>74</v>
      </c>
      <c r="C192" s="114" t="s">
        <v>270</v>
      </c>
      <c r="D192" s="197"/>
      <c r="E192" s="120">
        <v>14.34</v>
      </c>
      <c r="F192" s="120">
        <v>22</v>
      </c>
      <c r="G192" s="120">
        <f t="shared" si="17"/>
        <v>14.34</v>
      </c>
      <c r="H192" s="337"/>
      <c r="I192" s="339"/>
      <c r="J192" s="57"/>
      <c r="K192" s="341"/>
      <c r="L192" s="343"/>
    </row>
    <row r="193" spans="1:12" x14ac:dyDescent="0.15">
      <c r="A193" s="237">
        <v>7</v>
      </c>
      <c r="B193" s="278">
        <v>75</v>
      </c>
      <c r="C193" s="114" t="s">
        <v>271</v>
      </c>
      <c r="D193" s="197"/>
      <c r="E193" s="120">
        <v>13.83</v>
      </c>
      <c r="F193" s="120">
        <v>32</v>
      </c>
      <c r="G193" s="120">
        <f t="shared" si="17"/>
        <v>13.83</v>
      </c>
      <c r="H193" s="337"/>
      <c r="I193" s="339"/>
      <c r="J193" s="57"/>
      <c r="K193" s="341"/>
      <c r="L193" s="343"/>
    </row>
    <row r="194" spans="1:12" ht="19" thickBot="1" x14ac:dyDescent="0.2">
      <c r="A194" s="270">
        <v>8</v>
      </c>
      <c r="B194" s="285">
        <v>73</v>
      </c>
      <c r="C194" s="260" t="s">
        <v>377</v>
      </c>
      <c r="D194" s="263"/>
      <c r="E194" s="255">
        <v>15.53</v>
      </c>
      <c r="F194" s="255"/>
      <c r="G194" s="255">
        <f t="shared" si="17"/>
        <v>15.53</v>
      </c>
      <c r="H194" s="345"/>
      <c r="I194" s="346"/>
      <c r="J194" s="256"/>
      <c r="K194" s="347"/>
      <c r="L194" s="348"/>
    </row>
    <row r="195" spans="1:12" x14ac:dyDescent="0.15">
      <c r="A195" s="291"/>
      <c r="B195" s="277" t="s">
        <v>167</v>
      </c>
      <c r="C195" s="305" t="s">
        <v>142</v>
      </c>
      <c r="D195" s="292"/>
      <c r="E195" s="234"/>
      <c r="F195" s="234"/>
      <c r="G195" s="234"/>
      <c r="H195" s="234"/>
      <c r="I195" s="293"/>
      <c r="J195" s="235"/>
      <c r="K195" s="294"/>
      <c r="L195" s="236"/>
    </row>
    <row r="196" spans="1:12" ht="19" x14ac:dyDescent="0.15">
      <c r="A196" s="237">
        <v>1</v>
      </c>
      <c r="B196" s="278">
        <v>496</v>
      </c>
      <c r="C196" s="186" t="s">
        <v>193</v>
      </c>
      <c r="D196" s="101"/>
      <c r="E196" s="120">
        <v>14.59</v>
      </c>
      <c r="F196" s="120"/>
      <c r="G196" s="120">
        <f>E196</f>
        <v>14.59</v>
      </c>
      <c r="H196" s="337"/>
      <c r="I196" s="339">
        <f>SUM(F196:F203)</f>
        <v>236</v>
      </c>
      <c r="J196" s="57"/>
      <c r="K196" s="341">
        <v>5.3009259259259251E-3</v>
      </c>
      <c r="L196" s="343"/>
    </row>
    <row r="197" spans="1:12" ht="19" x14ac:dyDescent="0.15">
      <c r="A197" s="237">
        <v>2</v>
      </c>
      <c r="B197" s="278">
        <v>493</v>
      </c>
      <c r="C197" s="186" t="s">
        <v>141</v>
      </c>
      <c r="D197" s="101"/>
      <c r="E197" s="120">
        <v>14.52</v>
      </c>
      <c r="F197" s="120">
        <v>19</v>
      </c>
      <c r="G197" s="120">
        <f t="shared" ref="G197:G203" si="18">E197</f>
        <v>14.52</v>
      </c>
      <c r="H197" s="337"/>
      <c r="I197" s="339"/>
      <c r="J197" s="57"/>
      <c r="K197" s="341"/>
      <c r="L197" s="343"/>
    </row>
    <row r="198" spans="1:12" ht="19" x14ac:dyDescent="0.15">
      <c r="A198" s="237">
        <v>3</v>
      </c>
      <c r="B198" s="278">
        <v>498</v>
      </c>
      <c r="C198" s="186" t="s">
        <v>140</v>
      </c>
      <c r="D198" s="101"/>
      <c r="E198" s="120">
        <v>13.43</v>
      </c>
      <c r="F198" s="120">
        <v>40</v>
      </c>
      <c r="G198" s="120">
        <f t="shared" si="18"/>
        <v>13.43</v>
      </c>
      <c r="H198" s="337"/>
      <c r="I198" s="339"/>
      <c r="J198" s="57"/>
      <c r="K198" s="341"/>
      <c r="L198" s="343"/>
    </row>
    <row r="199" spans="1:12" ht="19" x14ac:dyDescent="0.15">
      <c r="A199" s="237">
        <v>4</v>
      </c>
      <c r="B199" s="278">
        <v>489</v>
      </c>
      <c r="C199" s="186" t="s">
        <v>194</v>
      </c>
      <c r="D199" s="101"/>
      <c r="E199" s="120">
        <v>13.96</v>
      </c>
      <c r="F199" s="120">
        <v>30</v>
      </c>
      <c r="G199" s="120">
        <f t="shared" si="18"/>
        <v>13.96</v>
      </c>
      <c r="H199" s="337"/>
      <c r="I199" s="339"/>
      <c r="J199" s="57"/>
      <c r="K199" s="341"/>
      <c r="L199" s="343"/>
    </row>
    <row r="200" spans="1:12" ht="19" x14ac:dyDescent="0.15">
      <c r="A200" s="237">
        <v>5</v>
      </c>
      <c r="B200" s="278">
        <v>492</v>
      </c>
      <c r="C200" s="186" t="s">
        <v>195</v>
      </c>
      <c r="D200" s="101"/>
      <c r="E200" s="120">
        <v>13.63</v>
      </c>
      <c r="F200" s="120">
        <v>36</v>
      </c>
      <c r="G200" s="120">
        <f t="shared" si="18"/>
        <v>13.63</v>
      </c>
      <c r="H200" s="337"/>
      <c r="I200" s="339"/>
      <c r="J200" s="57"/>
      <c r="K200" s="341"/>
      <c r="L200" s="343"/>
    </row>
    <row r="201" spans="1:12" ht="19" x14ac:dyDescent="0.15">
      <c r="A201" s="237">
        <v>6</v>
      </c>
      <c r="B201" s="278">
        <v>491</v>
      </c>
      <c r="C201" s="186" t="s">
        <v>196</v>
      </c>
      <c r="D201" s="101"/>
      <c r="E201" s="120">
        <v>13.91</v>
      </c>
      <c r="F201" s="120">
        <v>30</v>
      </c>
      <c r="G201" s="120">
        <f t="shared" si="18"/>
        <v>13.91</v>
      </c>
      <c r="H201" s="337"/>
      <c r="I201" s="339"/>
      <c r="J201" s="57"/>
      <c r="K201" s="341"/>
      <c r="L201" s="343"/>
    </row>
    <row r="202" spans="1:12" ht="19" x14ac:dyDescent="0.15">
      <c r="A202" s="237">
        <v>7</v>
      </c>
      <c r="B202" s="278">
        <v>485</v>
      </c>
      <c r="C202" s="186" t="s">
        <v>139</v>
      </c>
      <c r="D202" s="101"/>
      <c r="E202" s="120">
        <v>12.4</v>
      </c>
      <c r="F202" s="120">
        <v>62</v>
      </c>
      <c r="G202" s="120">
        <f t="shared" si="18"/>
        <v>12.4</v>
      </c>
      <c r="H202" s="337"/>
      <c r="I202" s="339"/>
      <c r="J202" s="57"/>
      <c r="K202" s="341"/>
      <c r="L202" s="343"/>
    </row>
    <row r="203" spans="1:12" ht="20" thickBot="1" x14ac:dyDescent="0.2">
      <c r="A203" s="238">
        <v>8</v>
      </c>
      <c r="B203" s="280">
        <v>484</v>
      </c>
      <c r="C203" s="306" t="s">
        <v>197</v>
      </c>
      <c r="D203" s="223"/>
      <c r="E203" s="224">
        <v>14.55</v>
      </c>
      <c r="F203" s="224">
        <v>19</v>
      </c>
      <c r="G203" s="224">
        <f t="shared" si="18"/>
        <v>14.55</v>
      </c>
      <c r="H203" s="338"/>
      <c r="I203" s="340"/>
      <c r="J203" s="226"/>
      <c r="K203" s="342"/>
      <c r="L203" s="344"/>
    </row>
    <row r="204" spans="1:12" ht="19" x14ac:dyDescent="0.15">
      <c r="A204" s="162"/>
      <c r="B204" s="282" t="s">
        <v>176</v>
      </c>
      <c r="C204" s="198" t="s">
        <v>143</v>
      </c>
      <c r="D204" s="169"/>
      <c r="E204" s="40"/>
      <c r="F204" s="40"/>
      <c r="G204" s="40"/>
      <c r="H204" s="40"/>
      <c r="I204" s="107"/>
      <c r="J204" s="89"/>
      <c r="K204" s="157"/>
      <c r="L204" s="112"/>
    </row>
    <row r="205" spans="1:12" ht="19" x14ac:dyDescent="0.15">
      <c r="A205" s="237">
        <v>1</v>
      </c>
      <c r="B205" s="203">
        <v>125</v>
      </c>
      <c r="C205" s="182" t="s">
        <v>294</v>
      </c>
      <c r="D205" s="190"/>
      <c r="E205" s="120">
        <v>15.25</v>
      </c>
      <c r="F205" s="120">
        <v>13</v>
      </c>
      <c r="G205" s="120">
        <f>E205</f>
        <v>15.25</v>
      </c>
      <c r="H205" s="337"/>
      <c r="I205" s="339">
        <f>SUM(F205:F211)</f>
        <v>119</v>
      </c>
      <c r="J205" s="57"/>
      <c r="K205" s="341"/>
      <c r="L205" s="343"/>
    </row>
    <row r="206" spans="1:12" ht="19" x14ac:dyDescent="0.15">
      <c r="A206" s="237">
        <v>2</v>
      </c>
      <c r="B206" s="203">
        <v>123</v>
      </c>
      <c r="C206" s="182" t="s">
        <v>295</v>
      </c>
      <c r="D206" s="190"/>
      <c r="E206" s="120">
        <v>15.6</v>
      </c>
      <c r="F206" s="120">
        <v>12</v>
      </c>
      <c r="G206" s="120">
        <f t="shared" ref="G206:G212" si="19">E206</f>
        <v>15.6</v>
      </c>
      <c r="H206" s="337"/>
      <c r="I206" s="339"/>
      <c r="J206" s="57"/>
      <c r="K206" s="341"/>
      <c r="L206" s="343"/>
    </row>
    <row r="207" spans="1:12" ht="19" x14ac:dyDescent="0.15">
      <c r="A207" s="237">
        <v>3</v>
      </c>
      <c r="B207" s="203">
        <v>124</v>
      </c>
      <c r="C207" s="182" t="s">
        <v>296</v>
      </c>
      <c r="D207" s="190"/>
      <c r="E207" s="120">
        <v>14.33</v>
      </c>
      <c r="F207" s="120">
        <v>22</v>
      </c>
      <c r="G207" s="120">
        <f t="shared" si="19"/>
        <v>14.33</v>
      </c>
      <c r="H207" s="337"/>
      <c r="I207" s="339"/>
      <c r="J207" s="57"/>
      <c r="K207" s="341"/>
      <c r="L207" s="343"/>
    </row>
    <row r="208" spans="1:12" ht="19" x14ac:dyDescent="0.15">
      <c r="A208" s="237">
        <v>4</v>
      </c>
      <c r="B208" s="203">
        <v>118</v>
      </c>
      <c r="C208" s="182" t="s">
        <v>297</v>
      </c>
      <c r="D208" s="190"/>
      <c r="E208" s="120">
        <v>13.95</v>
      </c>
      <c r="F208" s="120">
        <v>30</v>
      </c>
      <c r="G208" s="120">
        <f t="shared" si="19"/>
        <v>13.95</v>
      </c>
      <c r="H208" s="337"/>
      <c r="I208" s="339"/>
      <c r="J208" s="57"/>
      <c r="K208" s="341"/>
      <c r="L208" s="343"/>
    </row>
    <row r="209" spans="1:17" ht="19" x14ac:dyDescent="0.15">
      <c r="A209" s="237">
        <v>5</v>
      </c>
      <c r="B209" s="203">
        <v>122</v>
      </c>
      <c r="C209" s="182" t="s">
        <v>298</v>
      </c>
      <c r="D209" s="190"/>
      <c r="E209" s="120">
        <v>15.52</v>
      </c>
      <c r="F209" s="120">
        <v>12</v>
      </c>
      <c r="G209" s="120">
        <f t="shared" si="19"/>
        <v>15.52</v>
      </c>
      <c r="H209" s="337"/>
      <c r="I209" s="339"/>
      <c r="J209" s="57"/>
      <c r="K209" s="341"/>
      <c r="L209" s="343"/>
    </row>
    <row r="210" spans="1:17" ht="19" x14ac:dyDescent="0.15">
      <c r="A210" s="237">
        <v>6</v>
      </c>
      <c r="B210" s="203">
        <v>121</v>
      </c>
      <c r="C210" s="182" t="s">
        <v>299</v>
      </c>
      <c r="D210" s="190"/>
      <c r="E210" s="120">
        <v>14.51</v>
      </c>
      <c r="F210" s="120">
        <v>19</v>
      </c>
      <c r="G210" s="120">
        <f t="shared" si="19"/>
        <v>14.51</v>
      </c>
      <c r="H210" s="337"/>
      <c r="I210" s="339"/>
      <c r="J210" s="57"/>
      <c r="K210" s="341"/>
      <c r="L210" s="343"/>
    </row>
    <row r="211" spans="1:17" ht="19" x14ac:dyDescent="0.15">
      <c r="A211" s="237">
        <v>7</v>
      </c>
      <c r="B211" s="203">
        <v>120</v>
      </c>
      <c r="C211" s="182" t="s">
        <v>300</v>
      </c>
      <c r="D211" s="190"/>
      <c r="E211" s="120">
        <v>15.77</v>
      </c>
      <c r="F211" s="120">
        <v>11</v>
      </c>
      <c r="G211" s="120">
        <f t="shared" si="19"/>
        <v>15.77</v>
      </c>
      <c r="H211" s="337"/>
      <c r="I211" s="339"/>
      <c r="J211" s="57"/>
      <c r="K211" s="341"/>
      <c r="L211" s="343"/>
    </row>
    <row r="212" spans="1:17" ht="19" thickBot="1" x14ac:dyDescent="0.2">
      <c r="A212" s="270">
        <v>8</v>
      </c>
      <c r="B212" s="283"/>
      <c r="C212" s="286"/>
      <c r="D212" s="307"/>
      <c r="E212" s="255"/>
      <c r="F212" s="255"/>
      <c r="G212" s="255">
        <f t="shared" si="19"/>
        <v>0</v>
      </c>
      <c r="H212" s="345"/>
      <c r="I212" s="346"/>
      <c r="J212" s="256"/>
      <c r="K212" s="347"/>
      <c r="L212" s="348"/>
      <c r="M212" s="192"/>
      <c r="N212" s="192" t="s">
        <v>180</v>
      </c>
    </row>
    <row r="213" spans="1:17" ht="21" x14ac:dyDescent="0.2">
      <c r="A213" s="231"/>
      <c r="B213" s="277" t="s">
        <v>168</v>
      </c>
      <c r="C213" s="240" t="s">
        <v>111</v>
      </c>
      <c r="D213" s="233"/>
      <c r="E213" s="234"/>
      <c r="F213" s="234"/>
      <c r="G213" s="234"/>
      <c r="H213" s="234"/>
      <c r="I213" s="234"/>
      <c r="J213" s="235"/>
      <c r="K213" s="235"/>
      <c r="L213" s="236"/>
    </row>
    <row r="214" spans="1:17" ht="19" x14ac:dyDescent="0.15">
      <c r="A214" s="237">
        <v>1</v>
      </c>
      <c r="B214" s="278">
        <v>454</v>
      </c>
      <c r="C214" s="186" t="s">
        <v>218</v>
      </c>
      <c r="D214" s="102"/>
      <c r="E214" s="120">
        <v>12.17</v>
      </c>
      <c r="F214" s="120">
        <v>64</v>
      </c>
      <c r="G214" s="120">
        <f>E214</f>
        <v>12.17</v>
      </c>
      <c r="H214" s="337"/>
      <c r="I214" s="339">
        <f>SUM(F214:F220)</f>
        <v>290</v>
      </c>
      <c r="J214" s="57"/>
      <c r="K214" s="341">
        <v>3.9120370370370368E-3</v>
      </c>
      <c r="L214" s="343"/>
    </row>
    <row r="215" spans="1:17" ht="19" x14ac:dyDescent="0.15">
      <c r="A215" s="237">
        <v>2</v>
      </c>
      <c r="B215" s="278">
        <v>444</v>
      </c>
      <c r="C215" s="186" t="s">
        <v>112</v>
      </c>
      <c r="D215" s="102"/>
      <c r="E215" s="120">
        <v>11.88</v>
      </c>
      <c r="F215" s="120">
        <v>72</v>
      </c>
      <c r="G215" s="120">
        <f t="shared" ref="G215:G221" si="20">E215</f>
        <v>11.88</v>
      </c>
      <c r="H215" s="337"/>
      <c r="I215" s="339"/>
      <c r="J215" s="57"/>
      <c r="K215" s="341"/>
      <c r="L215" s="343"/>
    </row>
    <row r="216" spans="1:17" ht="19" x14ac:dyDescent="0.15">
      <c r="A216" s="237">
        <v>3</v>
      </c>
      <c r="B216" s="278">
        <v>488</v>
      </c>
      <c r="C216" s="186" t="s">
        <v>219</v>
      </c>
      <c r="D216" s="102"/>
      <c r="E216" s="120">
        <v>13.82</v>
      </c>
      <c r="F216" s="120">
        <v>32</v>
      </c>
      <c r="G216" s="120">
        <f t="shared" si="20"/>
        <v>13.82</v>
      </c>
      <c r="H216" s="337"/>
      <c r="I216" s="339"/>
      <c r="J216" s="57"/>
      <c r="K216" s="341"/>
      <c r="L216" s="343"/>
    </row>
    <row r="217" spans="1:17" ht="19" x14ac:dyDescent="0.15">
      <c r="A217" s="237">
        <v>4</v>
      </c>
      <c r="B217" s="278">
        <v>487</v>
      </c>
      <c r="C217" s="186" t="s">
        <v>220</v>
      </c>
      <c r="D217" s="102"/>
      <c r="E217" s="120">
        <v>14</v>
      </c>
      <c r="F217" s="120">
        <v>30</v>
      </c>
      <c r="G217" s="120">
        <f t="shared" si="20"/>
        <v>14</v>
      </c>
      <c r="H217" s="337"/>
      <c r="I217" s="339"/>
      <c r="J217" s="57"/>
      <c r="K217" s="341"/>
      <c r="L217" s="343"/>
    </row>
    <row r="218" spans="1:17" ht="19" x14ac:dyDescent="0.15">
      <c r="A218" s="237">
        <v>5</v>
      </c>
      <c r="B218" s="278">
        <v>431</v>
      </c>
      <c r="C218" s="186" t="s">
        <v>221</v>
      </c>
      <c r="D218" s="102"/>
      <c r="E218" s="120">
        <v>13.56</v>
      </c>
      <c r="F218" s="120">
        <v>38</v>
      </c>
      <c r="G218" s="120">
        <f t="shared" si="20"/>
        <v>13.56</v>
      </c>
      <c r="H218" s="337"/>
      <c r="I218" s="339"/>
      <c r="J218" s="57"/>
      <c r="K218" s="341"/>
      <c r="L218" s="343"/>
      <c r="N218" s="104">
        <f>G214+G215+G216+G217+G218+G219+G220+G221</f>
        <v>94.250000000000014</v>
      </c>
      <c r="Q218" s="118"/>
    </row>
    <row r="219" spans="1:17" ht="19" x14ac:dyDescent="0.15">
      <c r="A219" s="237">
        <v>6</v>
      </c>
      <c r="B219" s="278">
        <v>437</v>
      </c>
      <c r="C219" s="186" t="s">
        <v>222</v>
      </c>
      <c r="D219" s="102"/>
      <c r="E219" s="120">
        <v>13.34</v>
      </c>
      <c r="F219" s="120">
        <v>42</v>
      </c>
      <c r="G219" s="120">
        <f t="shared" si="20"/>
        <v>13.34</v>
      </c>
      <c r="H219" s="337"/>
      <c r="I219" s="339"/>
      <c r="J219" s="57"/>
      <c r="K219" s="341"/>
      <c r="L219" s="343"/>
    </row>
    <row r="220" spans="1:17" ht="19" x14ac:dyDescent="0.15">
      <c r="A220" s="237">
        <v>7</v>
      </c>
      <c r="B220" s="278">
        <v>436</v>
      </c>
      <c r="C220" s="186" t="s">
        <v>367</v>
      </c>
      <c r="D220" s="102"/>
      <c r="E220" s="120">
        <v>15.48</v>
      </c>
      <c r="F220" s="120">
        <v>12</v>
      </c>
      <c r="G220" s="120">
        <f t="shared" si="20"/>
        <v>15.48</v>
      </c>
      <c r="H220" s="337"/>
      <c r="I220" s="339"/>
      <c r="J220" s="57"/>
      <c r="K220" s="341"/>
      <c r="L220" s="343"/>
    </row>
    <row r="221" spans="1:17" ht="19" thickBot="1" x14ac:dyDescent="0.2">
      <c r="A221" s="238">
        <v>8</v>
      </c>
      <c r="B221" s="279"/>
      <c r="C221" s="304"/>
      <c r="D221" s="308"/>
      <c r="E221" s="224"/>
      <c r="F221" s="224"/>
      <c r="G221" s="224">
        <f t="shared" si="20"/>
        <v>0</v>
      </c>
      <c r="H221" s="338"/>
      <c r="I221" s="340"/>
      <c r="J221" s="226"/>
      <c r="K221" s="342"/>
      <c r="L221" s="344"/>
      <c r="N221" s="192" t="s">
        <v>180</v>
      </c>
    </row>
    <row r="222" spans="1:17" x14ac:dyDescent="0.15">
      <c r="A222" s="162"/>
      <c r="B222" s="282" t="s">
        <v>169</v>
      </c>
      <c r="C222" s="161" t="s">
        <v>368</v>
      </c>
      <c r="D222" s="206"/>
      <c r="E222" s="40"/>
      <c r="F222" s="40"/>
      <c r="G222" s="40"/>
      <c r="H222" s="40"/>
      <c r="I222" s="107"/>
      <c r="J222" s="89"/>
      <c r="K222" s="157"/>
      <c r="L222" s="112"/>
      <c r="N222" s="192"/>
    </row>
    <row r="223" spans="1:17" x14ac:dyDescent="0.15">
      <c r="A223" s="237">
        <v>1</v>
      </c>
      <c r="B223" s="203">
        <v>447</v>
      </c>
      <c r="C223" s="114" t="s">
        <v>369</v>
      </c>
      <c r="D223" s="102"/>
      <c r="E223" s="120">
        <v>14.58</v>
      </c>
      <c r="F223" s="120">
        <v>19</v>
      </c>
      <c r="G223" s="120"/>
      <c r="H223" s="120"/>
      <c r="I223" s="346">
        <f>SUM(F223:F230)</f>
        <v>148</v>
      </c>
      <c r="J223" s="57"/>
      <c r="K223" s="208"/>
      <c r="L223" s="220"/>
      <c r="N223" s="192"/>
    </row>
    <row r="224" spans="1:17" x14ac:dyDescent="0.15">
      <c r="A224" s="237">
        <v>2</v>
      </c>
      <c r="B224" s="203">
        <v>448</v>
      </c>
      <c r="C224" s="114" t="s">
        <v>370</v>
      </c>
      <c r="D224" s="102"/>
      <c r="E224" s="120">
        <v>14.67</v>
      </c>
      <c r="F224" s="120">
        <v>18</v>
      </c>
      <c r="G224" s="120"/>
      <c r="H224" s="120"/>
      <c r="I224" s="379"/>
      <c r="J224" s="57"/>
      <c r="K224" s="208"/>
      <c r="L224" s="220"/>
      <c r="N224" s="192"/>
    </row>
    <row r="225" spans="1:18" x14ac:dyDescent="0.15">
      <c r="A225" s="237">
        <v>3</v>
      </c>
      <c r="B225" s="203">
        <v>453</v>
      </c>
      <c r="C225" s="114" t="s">
        <v>371</v>
      </c>
      <c r="D225" s="102"/>
      <c r="E225" s="120">
        <v>14.3</v>
      </c>
      <c r="F225" s="120">
        <v>24</v>
      </c>
      <c r="G225" s="120"/>
      <c r="H225" s="120"/>
      <c r="I225" s="379"/>
      <c r="J225" s="57"/>
      <c r="K225" s="208"/>
      <c r="L225" s="220"/>
      <c r="N225" s="192"/>
    </row>
    <row r="226" spans="1:18" x14ac:dyDescent="0.15">
      <c r="A226" s="237">
        <v>4</v>
      </c>
      <c r="B226" s="203">
        <v>408</v>
      </c>
      <c r="C226" s="114" t="s">
        <v>372</v>
      </c>
      <c r="D226" s="102"/>
      <c r="E226" s="120">
        <v>14.22</v>
      </c>
      <c r="F226" s="120">
        <v>24</v>
      </c>
      <c r="G226" s="120"/>
      <c r="H226" s="120"/>
      <c r="I226" s="379"/>
      <c r="J226" s="57"/>
      <c r="K226" s="208"/>
      <c r="L226" s="220"/>
      <c r="N226" s="192"/>
    </row>
    <row r="227" spans="1:18" x14ac:dyDescent="0.15">
      <c r="A227" s="237">
        <v>5</v>
      </c>
      <c r="B227" s="203">
        <v>474</v>
      </c>
      <c r="C227" s="114" t="s">
        <v>373</v>
      </c>
      <c r="D227" s="102"/>
      <c r="E227" s="120">
        <v>14.8</v>
      </c>
      <c r="F227" s="120"/>
      <c r="G227" s="120"/>
      <c r="H227" s="120"/>
      <c r="I227" s="379"/>
      <c r="J227" s="57"/>
      <c r="K227" s="208"/>
      <c r="L227" s="220"/>
      <c r="N227" s="192"/>
    </row>
    <row r="228" spans="1:18" x14ac:dyDescent="0.15">
      <c r="A228" s="237">
        <v>6</v>
      </c>
      <c r="B228" s="203">
        <v>469</v>
      </c>
      <c r="C228" s="114" t="s">
        <v>374</v>
      </c>
      <c r="D228" s="102"/>
      <c r="E228" s="120">
        <v>14.25</v>
      </c>
      <c r="F228" s="120">
        <v>24</v>
      </c>
      <c r="G228" s="120"/>
      <c r="H228" s="120"/>
      <c r="I228" s="379"/>
      <c r="J228" s="57"/>
      <c r="K228" s="208"/>
      <c r="L228" s="220"/>
      <c r="N228" s="192"/>
    </row>
    <row r="229" spans="1:18" x14ac:dyDescent="0.15">
      <c r="A229" s="237">
        <v>7</v>
      </c>
      <c r="B229" s="203">
        <v>472</v>
      </c>
      <c r="C229" s="114" t="s">
        <v>375</v>
      </c>
      <c r="D229" s="102"/>
      <c r="E229" s="120">
        <v>14.58</v>
      </c>
      <c r="F229" s="120">
        <v>19</v>
      </c>
      <c r="G229" s="120"/>
      <c r="H229" s="120"/>
      <c r="I229" s="379"/>
      <c r="J229" s="57"/>
      <c r="K229" s="208"/>
      <c r="L229" s="220"/>
      <c r="N229" s="192"/>
    </row>
    <row r="230" spans="1:18" ht="19" thickBot="1" x14ac:dyDescent="0.2">
      <c r="A230" s="270">
        <v>8</v>
      </c>
      <c r="B230" s="283">
        <v>417</v>
      </c>
      <c r="C230" s="260" t="s">
        <v>376</v>
      </c>
      <c r="D230" s="309"/>
      <c r="E230" s="255">
        <v>14.42</v>
      </c>
      <c r="F230" s="255">
        <v>20</v>
      </c>
      <c r="G230" s="255"/>
      <c r="H230" s="255"/>
      <c r="I230" s="380"/>
      <c r="J230" s="256"/>
      <c r="K230" s="229"/>
      <c r="L230" s="221"/>
      <c r="N230" s="192"/>
    </row>
    <row r="231" spans="1:18" ht="21" x14ac:dyDescent="0.2">
      <c r="A231" s="231"/>
      <c r="B231" s="277" t="s">
        <v>170</v>
      </c>
      <c r="C231" s="240" t="s">
        <v>113</v>
      </c>
      <c r="D231" s="313"/>
      <c r="E231" s="234"/>
      <c r="F231" s="234"/>
      <c r="G231" s="234"/>
      <c r="H231" s="234"/>
      <c r="I231" s="234"/>
      <c r="J231" s="235"/>
      <c r="K231" s="235"/>
      <c r="L231" s="236"/>
    </row>
    <row r="232" spans="1:18" ht="19" x14ac:dyDescent="0.15">
      <c r="A232" s="237">
        <v>1</v>
      </c>
      <c r="B232" s="278">
        <v>175</v>
      </c>
      <c r="C232" s="184" t="s">
        <v>315</v>
      </c>
      <c r="D232" s="101"/>
      <c r="E232" s="120">
        <v>15.01</v>
      </c>
      <c r="F232" s="120">
        <v>14</v>
      </c>
      <c r="G232" s="120">
        <f>E232</f>
        <v>15.01</v>
      </c>
      <c r="H232" s="337"/>
      <c r="I232" s="339">
        <f>SUM(F232:F239)</f>
        <v>99</v>
      </c>
      <c r="J232" s="57"/>
      <c r="K232" s="341">
        <v>6.6666666666666671E-3</v>
      </c>
      <c r="L232" s="343"/>
    </row>
    <row r="233" spans="1:18" ht="19" x14ac:dyDescent="0.15">
      <c r="A233" s="237">
        <v>2</v>
      </c>
      <c r="B233" s="278">
        <v>97</v>
      </c>
      <c r="C233" s="184" t="s">
        <v>316</v>
      </c>
      <c r="D233" s="101"/>
      <c r="E233" s="120">
        <v>14.88</v>
      </c>
      <c r="F233" s="120">
        <v>16</v>
      </c>
      <c r="G233" s="120">
        <f t="shared" ref="G233:G239" si="21">E233</f>
        <v>14.88</v>
      </c>
      <c r="H233" s="337"/>
      <c r="I233" s="339"/>
      <c r="J233" s="57"/>
      <c r="K233" s="341"/>
      <c r="L233" s="343"/>
    </row>
    <row r="234" spans="1:18" ht="17.25" customHeight="1" x14ac:dyDescent="0.15">
      <c r="A234" s="237">
        <v>3</v>
      </c>
      <c r="B234" s="278">
        <v>27</v>
      </c>
      <c r="C234" s="184" t="s">
        <v>317</v>
      </c>
      <c r="D234" s="101"/>
      <c r="E234" s="120">
        <v>15.56</v>
      </c>
      <c r="F234" s="120">
        <v>12</v>
      </c>
      <c r="G234" s="120">
        <f t="shared" si="21"/>
        <v>15.56</v>
      </c>
      <c r="H234" s="337"/>
      <c r="I234" s="339"/>
      <c r="J234" s="57"/>
      <c r="K234" s="341"/>
      <c r="L234" s="343"/>
    </row>
    <row r="235" spans="1:18" ht="19" x14ac:dyDescent="0.15">
      <c r="A235" s="237">
        <v>4</v>
      </c>
      <c r="B235" s="278">
        <v>184</v>
      </c>
      <c r="C235" s="184" t="s">
        <v>365</v>
      </c>
      <c r="D235" s="101"/>
      <c r="E235" s="120">
        <v>15.43</v>
      </c>
      <c r="F235" s="120">
        <v>12</v>
      </c>
      <c r="G235" s="120">
        <f t="shared" si="21"/>
        <v>15.43</v>
      </c>
      <c r="H235" s="337"/>
      <c r="I235" s="339"/>
      <c r="J235" s="57"/>
      <c r="K235" s="341"/>
      <c r="L235" s="343"/>
      <c r="N235" s="104">
        <f>G232+G233+G234+G235+G236+G237+G238+G239</f>
        <v>123.08999999999999</v>
      </c>
      <c r="R235" s="118"/>
    </row>
    <row r="236" spans="1:18" ht="19" x14ac:dyDescent="0.15">
      <c r="A236" s="237">
        <v>5</v>
      </c>
      <c r="B236" s="278">
        <v>151</v>
      </c>
      <c r="C236" s="184" t="s">
        <v>318</v>
      </c>
      <c r="D236" s="101"/>
      <c r="E236" s="120">
        <v>14.76</v>
      </c>
      <c r="F236" s="120">
        <v>17</v>
      </c>
      <c r="G236" s="120">
        <f t="shared" si="21"/>
        <v>14.76</v>
      </c>
      <c r="H236" s="337"/>
      <c r="I236" s="339"/>
      <c r="J236" s="57"/>
      <c r="K236" s="341"/>
      <c r="L236" s="343"/>
    </row>
    <row r="237" spans="1:18" ht="19" x14ac:dyDescent="0.15">
      <c r="A237" s="237">
        <v>6</v>
      </c>
      <c r="B237" s="278">
        <v>110</v>
      </c>
      <c r="C237" s="184" t="s">
        <v>319</v>
      </c>
      <c r="D237" s="101"/>
      <c r="E237" s="120">
        <v>14.75</v>
      </c>
      <c r="F237" s="120">
        <v>17</v>
      </c>
      <c r="G237" s="120">
        <f t="shared" si="21"/>
        <v>14.75</v>
      </c>
      <c r="H237" s="337"/>
      <c r="I237" s="339"/>
      <c r="J237" s="57"/>
      <c r="K237" s="341"/>
      <c r="L237" s="343"/>
    </row>
    <row r="238" spans="1:18" ht="19" x14ac:dyDescent="0.15">
      <c r="A238" s="237">
        <v>7</v>
      </c>
      <c r="B238" s="278">
        <v>112</v>
      </c>
      <c r="C238" s="184" t="s">
        <v>366</v>
      </c>
      <c r="D238" s="101"/>
      <c r="E238" s="120">
        <v>16.899999999999999</v>
      </c>
      <c r="F238" s="120"/>
      <c r="G238" s="120">
        <f t="shared" si="21"/>
        <v>16.899999999999999</v>
      </c>
      <c r="H238" s="337"/>
      <c r="I238" s="339"/>
      <c r="J238" s="57"/>
      <c r="K238" s="341"/>
      <c r="L238" s="343"/>
    </row>
    <row r="239" spans="1:18" ht="20" thickBot="1" x14ac:dyDescent="0.2">
      <c r="A239" s="238">
        <v>8</v>
      </c>
      <c r="B239" s="280">
        <v>154</v>
      </c>
      <c r="C239" s="222" t="s">
        <v>320</v>
      </c>
      <c r="D239" s="223"/>
      <c r="E239" s="224">
        <v>15.8</v>
      </c>
      <c r="F239" s="224">
        <v>11</v>
      </c>
      <c r="G239" s="224">
        <f t="shared" si="21"/>
        <v>15.8</v>
      </c>
      <c r="H239" s="338"/>
      <c r="I239" s="340"/>
      <c r="J239" s="226"/>
      <c r="K239" s="342"/>
      <c r="L239" s="344"/>
      <c r="M239" s="192"/>
    </row>
    <row r="240" spans="1:18" ht="19" x14ac:dyDescent="0.15">
      <c r="A240" s="310"/>
      <c r="B240" s="289" t="s">
        <v>171</v>
      </c>
      <c r="C240" s="198" t="s">
        <v>233</v>
      </c>
      <c r="D240" s="311"/>
      <c r="E240" s="139"/>
      <c r="F240" s="139"/>
      <c r="G240" s="139"/>
      <c r="H240" s="139"/>
      <c r="I240" s="212"/>
      <c r="J240" s="239"/>
      <c r="K240" s="312"/>
      <c r="L240" s="290"/>
    </row>
    <row r="241" spans="1:12" ht="19" x14ac:dyDescent="0.15">
      <c r="A241" s="237">
        <v>1</v>
      </c>
      <c r="B241" s="203">
        <v>351</v>
      </c>
      <c r="C241" s="184" t="s">
        <v>228</v>
      </c>
      <c r="D241" s="183"/>
      <c r="E241" s="120">
        <v>13.18</v>
      </c>
      <c r="F241" s="120">
        <v>46</v>
      </c>
      <c r="G241" s="120"/>
      <c r="H241" s="120"/>
      <c r="I241" s="339">
        <f>SUM(F241:F248)</f>
        <v>241</v>
      </c>
      <c r="J241" s="57"/>
      <c r="K241" s="341"/>
      <c r="L241" s="343"/>
    </row>
    <row r="242" spans="1:12" ht="19" x14ac:dyDescent="0.15">
      <c r="A242" s="237">
        <v>2</v>
      </c>
      <c r="B242" s="203">
        <v>342</v>
      </c>
      <c r="C242" s="184" t="s">
        <v>229</v>
      </c>
      <c r="D242" s="183"/>
      <c r="E242" s="120">
        <v>13.71</v>
      </c>
      <c r="F242" s="120">
        <v>34</v>
      </c>
      <c r="G242" s="120"/>
      <c r="H242" s="120"/>
      <c r="I242" s="339"/>
      <c r="J242" s="57"/>
      <c r="K242" s="341"/>
      <c r="L242" s="343"/>
    </row>
    <row r="243" spans="1:12" ht="19" x14ac:dyDescent="0.15">
      <c r="A243" s="237">
        <v>3</v>
      </c>
      <c r="B243" s="203">
        <v>332</v>
      </c>
      <c r="C243" s="184" t="s">
        <v>230</v>
      </c>
      <c r="D243" s="183"/>
      <c r="E243" s="120">
        <v>14.84</v>
      </c>
      <c r="F243" s="120">
        <v>16</v>
      </c>
      <c r="G243" s="120"/>
      <c r="H243" s="120"/>
      <c r="I243" s="339"/>
      <c r="J243" s="57"/>
      <c r="K243" s="341"/>
      <c r="L243" s="343"/>
    </row>
    <row r="244" spans="1:12" ht="19" x14ac:dyDescent="0.15">
      <c r="A244" s="237">
        <v>4</v>
      </c>
      <c r="B244" s="203">
        <v>323</v>
      </c>
      <c r="C244" s="184" t="s">
        <v>378</v>
      </c>
      <c r="D244" s="183"/>
      <c r="E244" s="120">
        <v>13.87</v>
      </c>
      <c r="F244" s="120">
        <v>32</v>
      </c>
      <c r="G244" s="120"/>
      <c r="H244" s="120"/>
      <c r="I244" s="339"/>
      <c r="J244" s="57"/>
      <c r="K244" s="341"/>
      <c r="L244" s="343"/>
    </row>
    <row r="245" spans="1:12" x14ac:dyDescent="0.15">
      <c r="A245" s="237">
        <v>5</v>
      </c>
      <c r="B245" s="203">
        <v>335</v>
      </c>
      <c r="C245" s="201" t="s">
        <v>379</v>
      </c>
      <c r="D245" s="183"/>
      <c r="E245" s="120">
        <v>13.2</v>
      </c>
      <c r="F245" s="120">
        <v>49</v>
      </c>
      <c r="G245" s="120"/>
      <c r="H245" s="120"/>
      <c r="I245" s="339"/>
      <c r="J245" s="57"/>
      <c r="K245" s="341"/>
      <c r="L245" s="343"/>
    </row>
    <row r="246" spans="1:12" ht="19" x14ac:dyDescent="0.15">
      <c r="A246" s="237">
        <v>6</v>
      </c>
      <c r="B246" s="203">
        <v>398</v>
      </c>
      <c r="C246" s="184" t="s">
        <v>231</v>
      </c>
      <c r="D246" s="183"/>
      <c r="E246" s="120">
        <v>15.01</v>
      </c>
      <c r="F246" s="120"/>
      <c r="G246" s="120"/>
      <c r="H246" s="120"/>
      <c r="I246" s="339"/>
      <c r="J246" s="57"/>
      <c r="K246" s="341"/>
      <c r="L246" s="343"/>
    </row>
    <row r="247" spans="1:12" ht="19" x14ac:dyDescent="0.15">
      <c r="A247" s="237">
        <v>7</v>
      </c>
      <c r="B247" s="203">
        <v>340</v>
      </c>
      <c r="C247" s="184" t="s">
        <v>232</v>
      </c>
      <c r="D247" s="183"/>
      <c r="E247" s="120">
        <v>13.8</v>
      </c>
      <c r="F247" s="120">
        <v>34</v>
      </c>
      <c r="G247" s="120"/>
      <c r="H247" s="120"/>
      <c r="I247" s="339"/>
      <c r="J247" s="57"/>
      <c r="K247" s="341"/>
      <c r="L247" s="343"/>
    </row>
    <row r="248" spans="1:12" ht="20" thickBot="1" x14ac:dyDescent="0.2">
      <c r="A248" s="270">
        <v>8</v>
      </c>
      <c r="B248" s="283">
        <v>386</v>
      </c>
      <c r="C248" s="314" t="s">
        <v>380</v>
      </c>
      <c r="D248" s="315"/>
      <c r="E248" s="255">
        <v>13.99</v>
      </c>
      <c r="F248" s="255">
        <v>30</v>
      </c>
      <c r="G248" s="255"/>
      <c r="H248" s="255"/>
      <c r="I248" s="346"/>
      <c r="J248" s="256"/>
      <c r="K248" s="347"/>
      <c r="L248" s="348"/>
    </row>
    <row r="249" spans="1:12" x14ac:dyDescent="0.2">
      <c r="A249" s="291"/>
      <c r="B249" s="277" t="s">
        <v>172</v>
      </c>
      <c r="C249" s="240" t="s">
        <v>135</v>
      </c>
      <c r="D249" s="316"/>
      <c r="E249" s="234"/>
      <c r="F249" s="234"/>
      <c r="G249" s="234"/>
      <c r="H249" s="234"/>
      <c r="I249" s="293"/>
      <c r="J249" s="235"/>
      <c r="K249" s="294"/>
      <c r="L249" s="236"/>
    </row>
    <row r="250" spans="1:12" ht="19" x14ac:dyDescent="0.15">
      <c r="A250" s="237">
        <v>1</v>
      </c>
      <c r="B250" s="278">
        <v>146</v>
      </c>
      <c r="C250" s="182" t="s">
        <v>136</v>
      </c>
      <c r="D250" s="183"/>
      <c r="E250" s="120">
        <v>14.02</v>
      </c>
      <c r="F250" s="120">
        <v>28</v>
      </c>
      <c r="G250" s="120">
        <f>E250</f>
        <v>14.02</v>
      </c>
      <c r="H250" s="337"/>
      <c r="I250" s="339">
        <f>SUM(F250:F257)</f>
        <v>179</v>
      </c>
      <c r="J250" s="57"/>
      <c r="K250" s="341">
        <v>3.8773148148148143E-3</v>
      </c>
      <c r="L250" s="343"/>
    </row>
    <row r="251" spans="1:12" ht="19" x14ac:dyDescent="0.15">
      <c r="A251" s="237">
        <v>2</v>
      </c>
      <c r="B251" s="278">
        <v>159</v>
      </c>
      <c r="C251" s="182" t="s">
        <v>240</v>
      </c>
      <c r="D251" s="183"/>
      <c r="E251" s="120">
        <v>15.1</v>
      </c>
      <c r="F251" s="120"/>
      <c r="G251" s="120">
        <f t="shared" ref="G251:G257" si="22">E251</f>
        <v>15.1</v>
      </c>
      <c r="H251" s="337"/>
      <c r="I251" s="339"/>
      <c r="J251" s="57"/>
      <c r="K251" s="341"/>
      <c r="L251" s="343"/>
    </row>
    <row r="252" spans="1:12" ht="19" x14ac:dyDescent="0.15">
      <c r="A252" s="237">
        <v>3</v>
      </c>
      <c r="B252" s="278">
        <v>157</v>
      </c>
      <c r="C252" s="182" t="s">
        <v>241</v>
      </c>
      <c r="D252" s="183"/>
      <c r="E252" s="120">
        <v>14.4</v>
      </c>
      <c r="F252" s="120">
        <v>22</v>
      </c>
      <c r="G252" s="120">
        <f t="shared" si="22"/>
        <v>14.4</v>
      </c>
      <c r="H252" s="337"/>
      <c r="I252" s="339"/>
      <c r="J252" s="57"/>
      <c r="K252" s="341"/>
      <c r="L252" s="343"/>
    </row>
    <row r="253" spans="1:12" ht="19" x14ac:dyDescent="0.15">
      <c r="A253" s="237">
        <v>4</v>
      </c>
      <c r="B253" s="278">
        <v>139</v>
      </c>
      <c r="C253" s="182" t="s">
        <v>242</v>
      </c>
      <c r="D253" s="183"/>
      <c r="E253" s="120">
        <v>14.37</v>
      </c>
      <c r="F253" s="120">
        <v>22</v>
      </c>
      <c r="G253" s="120">
        <f t="shared" si="22"/>
        <v>14.37</v>
      </c>
      <c r="H253" s="337"/>
      <c r="I253" s="339"/>
      <c r="J253" s="57"/>
      <c r="K253" s="341"/>
      <c r="L253" s="343"/>
    </row>
    <row r="254" spans="1:12" ht="19" x14ac:dyDescent="0.15">
      <c r="A254" s="237">
        <v>5</v>
      </c>
      <c r="B254" s="278">
        <v>126</v>
      </c>
      <c r="C254" s="182" t="s">
        <v>243</v>
      </c>
      <c r="D254" s="183"/>
      <c r="E254" s="120">
        <v>14.5</v>
      </c>
      <c r="F254" s="120">
        <v>20</v>
      </c>
      <c r="G254" s="120">
        <f t="shared" si="22"/>
        <v>14.5</v>
      </c>
      <c r="H254" s="337"/>
      <c r="I254" s="339"/>
      <c r="J254" s="57"/>
      <c r="K254" s="341"/>
      <c r="L254" s="343"/>
    </row>
    <row r="255" spans="1:12" ht="19" x14ac:dyDescent="0.15">
      <c r="A255" s="237">
        <v>6</v>
      </c>
      <c r="B255" s="278">
        <v>186</v>
      </c>
      <c r="C255" s="182" t="s">
        <v>244</v>
      </c>
      <c r="D255" s="183"/>
      <c r="E255" s="120">
        <v>14.58</v>
      </c>
      <c r="F255" s="120">
        <v>19</v>
      </c>
      <c r="G255" s="120">
        <f t="shared" si="22"/>
        <v>14.58</v>
      </c>
      <c r="H255" s="337"/>
      <c r="I255" s="339"/>
      <c r="J255" s="57"/>
      <c r="K255" s="341"/>
      <c r="L255" s="343"/>
    </row>
    <row r="256" spans="1:12" ht="19" x14ac:dyDescent="0.15">
      <c r="A256" s="237">
        <v>7</v>
      </c>
      <c r="B256" s="278">
        <v>156</v>
      </c>
      <c r="C256" s="182" t="s">
        <v>245</v>
      </c>
      <c r="D256" s="183"/>
      <c r="E256" s="120">
        <v>13.89</v>
      </c>
      <c r="F256" s="120">
        <v>32</v>
      </c>
      <c r="G256" s="120">
        <f t="shared" si="22"/>
        <v>13.89</v>
      </c>
      <c r="H256" s="337"/>
      <c r="I256" s="339"/>
      <c r="J256" s="57"/>
      <c r="K256" s="341"/>
      <c r="L256" s="343"/>
    </row>
    <row r="257" spans="1:12" ht="20" thickBot="1" x14ac:dyDescent="0.2">
      <c r="A257" s="238">
        <v>8</v>
      </c>
      <c r="B257" s="280">
        <v>119</v>
      </c>
      <c r="C257" s="258" t="s">
        <v>137</v>
      </c>
      <c r="D257" s="268"/>
      <c r="E257" s="224">
        <v>13.62</v>
      </c>
      <c r="F257" s="224">
        <v>36</v>
      </c>
      <c r="G257" s="224">
        <f t="shared" si="22"/>
        <v>13.62</v>
      </c>
      <c r="H257" s="338"/>
      <c r="I257" s="340"/>
      <c r="J257" s="226"/>
      <c r="K257" s="342"/>
      <c r="L257" s="344"/>
    </row>
    <row r="258" spans="1:12" ht="19" x14ac:dyDescent="0.15">
      <c r="A258" s="310"/>
      <c r="B258" s="289" t="s">
        <v>173</v>
      </c>
      <c r="C258" s="198" t="s">
        <v>138</v>
      </c>
      <c r="D258" s="168"/>
      <c r="E258" s="40"/>
      <c r="F258" s="40"/>
      <c r="G258" s="40"/>
      <c r="H258" s="40"/>
      <c r="I258" s="107"/>
      <c r="J258" s="89"/>
      <c r="K258" s="157"/>
      <c r="L258" s="112"/>
    </row>
    <row r="259" spans="1:12" ht="19" x14ac:dyDescent="0.15">
      <c r="A259" s="237">
        <v>1</v>
      </c>
      <c r="B259" s="203">
        <v>461</v>
      </c>
      <c r="C259" s="182" t="s">
        <v>183</v>
      </c>
      <c r="D259" s="194"/>
      <c r="E259" s="120">
        <v>12.49</v>
      </c>
      <c r="F259" s="120">
        <v>60</v>
      </c>
      <c r="G259" s="120">
        <f>E259</f>
        <v>12.49</v>
      </c>
      <c r="H259" s="337"/>
      <c r="I259" s="339">
        <f>SUM(F259:F266)</f>
        <v>270</v>
      </c>
      <c r="J259" s="57"/>
      <c r="K259" s="341">
        <v>3.8773148148148143E-3</v>
      </c>
      <c r="L259" s="343"/>
    </row>
    <row r="260" spans="1:12" ht="19" x14ac:dyDescent="0.15">
      <c r="A260" s="237">
        <v>2</v>
      </c>
      <c r="B260" s="203">
        <v>471</v>
      </c>
      <c r="C260" s="182" t="s">
        <v>234</v>
      </c>
      <c r="D260" s="194"/>
      <c r="E260" s="120">
        <v>14.84</v>
      </c>
      <c r="F260" s="120"/>
      <c r="G260" s="120">
        <f t="shared" ref="G260:G266" si="23">E260</f>
        <v>14.84</v>
      </c>
      <c r="H260" s="337"/>
      <c r="I260" s="339"/>
      <c r="J260" s="57"/>
      <c r="K260" s="341"/>
      <c r="L260" s="343"/>
    </row>
    <row r="261" spans="1:12" ht="19" x14ac:dyDescent="0.15">
      <c r="A261" s="237">
        <v>3</v>
      </c>
      <c r="B261" s="203">
        <v>473</v>
      </c>
      <c r="C261" s="182" t="s">
        <v>235</v>
      </c>
      <c r="D261" s="194"/>
      <c r="E261" s="120">
        <v>14.45</v>
      </c>
      <c r="F261" s="120">
        <v>20</v>
      </c>
      <c r="G261" s="120">
        <f t="shared" si="23"/>
        <v>14.45</v>
      </c>
      <c r="H261" s="337"/>
      <c r="I261" s="339"/>
      <c r="J261" s="57"/>
      <c r="K261" s="341"/>
      <c r="L261" s="343"/>
    </row>
    <row r="262" spans="1:12" ht="19" x14ac:dyDescent="0.15">
      <c r="A262" s="237">
        <v>4</v>
      </c>
      <c r="B262" s="203">
        <v>476</v>
      </c>
      <c r="C262" s="182" t="s">
        <v>236</v>
      </c>
      <c r="D262" s="194"/>
      <c r="E262" s="120">
        <v>13.51</v>
      </c>
      <c r="F262" s="120">
        <v>38</v>
      </c>
      <c r="G262" s="120">
        <f t="shared" si="23"/>
        <v>13.51</v>
      </c>
      <c r="H262" s="337"/>
      <c r="I262" s="339"/>
      <c r="J262" s="57"/>
      <c r="K262" s="341"/>
      <c r="L262" s="343"/>
    </row>
    <row r="263" spans="1:12" ht="19" x14ac:dyDescent="0.15">
      <c r="A263" s="237">
        <v>5</v>
      </c>
      <c r="B263" s="203">
        <v>479</v>
      </c>
      <c r="C263" s="182" t="s">
        <v>237</v>
      </c>
      <c r="D263" s="194"/>
      <c r="E263" s="120">
        <v>12.7</v>
      </c>
      <c r="F263" s="120">
        <v>56</v>
      </c>
      <c r="G263" s="120">
        <f t="shared" si="23"/>
        <v>12.7</v>
      </c>
      <c r="H263" s="337"/>
      <c r="I263" s="339"/>
      <c r="J263" s="57"/>
      <c r="K263" s="341"/>
      <c r="L263" s="343"/>
    </row>
    <row r="264" spans="1:12" ht="19" x14ac:dyDescent="0.15">
      <c r="A264" s="237">
        <v>6</v>
      </c>
      <c r="B264" s="203">
        <v>475</v>
      </c>
      <c r="C264" s="182" t="s">
        <v>182</v>
      </c>
      <c r="D264" s="194"/>
      <c r="E264" s="120">
        <v>13.95</v>
      </c>
      <c r="F264" s="120">
        <v>30</v>
      </c>
      <c r="G264" s="120">
        <f t="shared" si="23"/>
        <v>13.95</v>
      </c>
      <c r="H264" s="337"/>
      <c r="I264" s="339"/>
      <c r="J264" s="57"/>
      <c r="K264" s="341"/>
      <c r="L264" s="343"/>
    </row>
    <row r="265" spans="1:12" ht="19" x14ac:dyDescent="0.15">
      <c r="A265" s="237">
        <v>7</v>
      </c>
      <c r="B265" s="203">
        <v>456</v>
      </c>
      <c r="C265" s="182" t="s">
        <v>238</v>
      </c>
      <c r="D265" s="194"/>
      <c r="E265" s="120">
        <v>13.87</v>
      </c>
      <c r="F265" s="120">
        <v>32</v>
      </c>
      <c r="G265" s="120">
        <f t="shared" si="23"/>
        <v>13.87</v>
      </c>
      <c r="H265" s="337"/>
      <c r="I265" s="339"/>
      <c r="J265" s="57"/>
      <c r="K265" s="341"/>
      <c r="L265" s="343"/>
    </row>
    <row r="266" spans="1:12" ht="20" thickBot="1" x14ac:dyDescent="0.2">
      <c r="A266" s="270">
        <v>8</v>
      </c>
      <c r="B266" s="283">
        <v>477</v>
      </c>
      <c r="C266" s="286" t="s">
        <v>239</v>
      </c>
      <c r="D266" s="317"/>
      <c r="E266" s="255">
        <v>13.74</v>
      </c>
      <c r="F266" s="255">
        <v>34</v>
      </c>
      <c r="G266" s="255">
        <f t="shared" si="23"/>
        <v>13.74</v>
      </c>
      <c r="H266" s="345"/>
      <c r="I266" s="346"/>
      <c r="J266" s="256"/>
      <c r="K266" s="347"/>
      <c r="L266" s="348"/>
    </row>
    <row r="267" spans="1:12" ht="38" x14ac:dyDescent="0.15">
      <c r="A267" s="246"/>
      <c r="B267" s="281" t="s">
        <v>174</v>
      </c>
      <c r="C267" s="320" t="s">
        <v>321</v>
      </c>
      <c r="D267" s="321"/>
      <c r="E267" s="249"/>
      <c r="F267" s="249"/>
      <c r="G267" s="249"/>
      <c r="H267" s="249"/>
      <c r="I267" s="322"/>
      <c r="J267" s="250"/>
      <c r="K267" s="251"/>
      <c r="L267" s="323"/>
    </row>
    <row r="268" spans="1:12" ht="19" x14ac:dyDescent="0.15">
      <c r="A268" s="237">
        <v>1</v>
      </c>
      <c r="B268" s="203">
        <v>381</v>
      </c>
      <c r="C268" s="184" t="s">
        <v>322</v>
      </c>
      <c r="D268" s="183"/>
      <c r="E268" s="120">
        <v>15.24</v>
      </c>
      <c r="F268" s="120"/>
      <c r="G268" s="120"/>
      <c r="H268" s="120"/>
      <c r="I268" s="339">
        <f>SUM(F268:F275)</f>
        <v>212</v>
      </c>
      <c r="J268" s="57"/>
      <c r="K268" s="341">
        <v>3.8773148148148143E-3</v>
      </c>
      <c r="L268" s="343"/>
    </row>
    <row r="269" spans="1:12" ht="19" x14ac:dyDescent="0.15">
      <c r="A269" s="237">
        <v>2</v>
      </c>
      <c r="B269" s="203">
        <v>302</v>
      </c>
      <c r="C269" s="184" t="s">
        <v>323</v>
      </c>
      <c r="D269" s="183"/>
      <c r="E269" s="120">
        <v>15.15</v>
      </c>
      <c r="F269" s="120">
        <v>14</v>
      </c>
      <c r="G269" s="120"/>
      <c r="H269" s="120"/>
      <c r="I269" s="339"/>
      <c r="J269" s="57"/>
      <c r="K269" s="341"/>
      <c r="L269" s="343"/>
    </row>
    <row r="270" spans="1:12" ht="19" x14ac:dyDescent="0.15">
      <c r="A270" s="237">
        <v>3</v>
      </c>
      <c r="B270" s="203">
        <v>324</v>
      </c>
      <c r="C270" s="184" t="s">
        <v>324</v>
      </c>
      <c r="D270" s="183"/>
      <c r="E270" s="120">
        <v>13.93</v>
      </c>
      <c r="F270" s="120">
        <v>30</v>
      </c>
      <c r="G270" s="120"/>
      <c r="H270" s="120"/>
      <c r="I270" s="339"/>
      <c r="J270" s="57"/>
      <c r="K270" s="341"/>
      <c r="L270" s="343"/>
    </row>
    <row r="271" spans="1:12" ht="19" x14ac:dyDescent="0.15">
      <c r="A271" s="237">
        <v>4</v>
      </c>
      <c r="B271" s="203">
        <v>318</v>
      </c>
      <c r="C271" s="184" t="s">
        <v>325</v>
      </c>
      <c r="D271" s="183"/>
      <c r="E271" s="120">
        <v>13.86</v>
      </c>
      <c r="F271" s="120">
        <v>32</v>
      </c>
      <c r="G271" s="120"/>
      <c r="H271" s="120"/>
      <c r="I271" s="339"/>
      <c r="J271" s="57"/>
      <c r="K271" s="341"/>
      <c r="L271" s="343"/>
    </row>
    <row r="272" spans="1:12" ht="19" x14ac:dyDescent="0.15">
      <c r="A272" s="237">
        <v>5</v>
      </c>
      <c r="B272" s="203">
        <v>352</v>
      </c>
      <c r="C272" s="184" t="s">
        <v>326</v>
      </c>
      <c r="D272" s="183"/>
      <c r="E272" s="120">
        <v>13.22</v>
      </c>
      <c r="F272" s="120">
        <v>44</v>
      </c>
      <c r="G272" s="120"/>
      <c r="H272" s="120"/>
      <c r="I272" s="339"/>
      <c r="J272" s="57"/>
      <c r="K272" s="341"/>
      <c r="L272" s="343"/>
    </row>
    <row r="273" spans="1:16" ht="19" x14ac:dyDescent="0.15">
      <c r="A273" s="237">
        <v>6</v>
      </c>
      <c r="B273" s="203">
        <v>366</v>
      </c>
      <c r="C273" s="184" t="s">
        <v>327</v>
      </c>
      <c r="D273" s="183"/>
      <c r="E273" s="120">
        <v>12.98</v>
      </c>
      <c r="F273" s="120">
        <v>50</v>
      </c>
      <c r="G273" s="120"/>
      <c r="H273" s="120"/>
      <c r="I273" s="339"/>
      <c r="J273" s="57"/>
      <c r="K273" s="341"/>
      <c r="L273" s="343"/>
    </row>
    <row r="274" spans="1:16" ht="19" x14ac:dyDescent="0.15">
      <c r="A274" s="237">
        <v>7</v>
      </c>
      <c r="B274" s="203">
        <v>306</v>
      </c>
      <c r="C274" s="184" t="s">
        <v>328</v>
      </c>
      <c r="D274" s="183"/>
      <c r="E274" s="120">
        <v>14.16</v>
      </c>
      <c r="F274" s="120">
        <v>26</v>
      </c>
      <c r="G274" s="120"/>
      <c r="H274" s="120"/>
      <c r="I274" s="339"/>
      <c r="J274" s="57"/>
      <c r="K274" s="341"/>
      <c r="L274" s="343"/>
    </row>
    <row r="275" spans="1:16" ht="20" thickBot="1" x14ac:dyDescent="0.2">
      <c r="A275" s="238">
        <v>8</v>
      </c>
      <c r="B275" s="279">
        <v>321</v>
      </c>
      <c r="C275" s="222" t="s">
        <v>329</v>
      </c>
      <c r="D275" s="268"/>
      <c r="E275" s="224">
        <v>14.89</v>
      </c>
      <c r="F275" s="224">
        <v>16</v>
      </c>
      <c r="G275" s="224"/>
      <c r="H275" s="224"/>
      <c r="I275" s="340"/>
      <c r="J275" s="226"/>
      <c r="K275" s="342"/>
      <c r="L275" s="344"/>
    </row>
    <row r="276" spans="1:16" ht="21" x14ac:dyDescent="0.2">
      <c r="A276" s="310"/>
      <c r="B276" s="289" t="s">
        <v>175</v>
      </c>
      <c r="C276" s="318" t="s">
        <v>114</v>
      </c>
      <c r="D276" s="319"/>
      <c r="E276" s="139"/>
      <c r="F276" s="139"/>
      <c r="G276" s="139"/>
      <c r="H276" s="139"/>
      <c r="I276" s="228"/>
      <c r="J276" s="239"/>
      <c r="K276" s="239"/>
      <c r="L276" s="230"/>
    </row>
    <row r="277" spans="1:16" ht="19" x14ac:dyDescent="0.15">
      <c r="A277" s="237">
        <v>1</v>
      </c>
      <c r="B277" s="39">
        <v>357</v>
      </c>
      <c r="C277" s="184" t="s">
        <v>388</v>
      </c>
      <c r="D277" s="101"/>
      <c r="E277" s="120">
        <v>14.66</v>
      </c>
      <c r="F277" s="120">
        <v>18</v>
      </c>
      <c r="G277" s="120">
        <f>E277</f>
        <v>14.66</v>
      </c>
      <c r="H277" s="337"/>
      <c r="I277" s="339">
        <f>SUM(F277:F284)</f>
        <v>185</v>
      </c>
      <c r="J277" s="57"/>
      <c r="K277" s="341">
        <v>3.8773148148148143E-3</v>
      </c>
      <c r="L277" s="343"/>
    </row>
    <row r="278" spans="1:16" ht="19" x14ac:dyDescent="0.15">
      <c r="A278" s="237">
        <v>2</v>
      </c>
      <c r="B278" s="39">
        <v>327</v>
      </c>
      <c r="C278" s="184" t="s">
        <v>389</v>
      </c>
      <c r="D278" s="101"/>
      <c r="E278" s="120">
        <v>14.08</v>
      </c>
      <c r="F278" s="120">
        <v>28</v>
      </c>
      <c r="G278" s="120">
        <f t="shared" ref="G278:G284" si="24">E278</f>
        <v>14.08</v>
      </c>
      <c r="H278" s="337"/>
      <c r="I278" s="339"/>
      <c r="J278" s="57"/>
      <c r="K278" s="341"/>
      <c r="L278" s="343"/>
    </row>
    <row r="279" spans="1:16" ht="19" x14ac:dyDescent="0.15">
      <c r="A279" s="237">
        <v>3</v>
      </c>
      <c r="B279" s="39">
        <v>341</v>
      </c>
      <c r="C279" s="184" t="s">
        <v>390</v>
      </c>
      <c r="D279" s="101"/>
      <c r="E279" s="120">
        <v>13.98</v>
      </c>
      <c r="F279" s="120">
        <v>30</v>
      </c>
      <c r="G279" s="120">
        <f t="shared" si="24"/>
        <v>13.98</v>
      </c>
      <c r="H279" s="337"/>
      <c r="I279" s="339"/>
      <c r="J279" s="57"/>
      <c r="K279" s="341"/>
      <c r="L279" s="343"/>
    </row>
    <row r="280" spans="1:16" ht="19" x14ac:dyDescent="0.15">
      <c r="A280" s="237">
        <v>4</v>
      </c>
      <c r="B280" s="39">
        <v>331</v>
      </c>
      <c r="C280" s="184" t="s">
        <v>391</v>
      </c>
      <c r="D280" s="101"/>
      <c r="E280" s="120">
        <v>17.96</v>
      </c>
      <c r="F280" s="120"/>
      <c r="G280" s="120">
        <f t="shared" si="24"/>
        <v>17.96</v>
      </c>
      <c r="H280" s="337"/>
      <c r="I280" s="339"/>
      <c r="J280" s="57"/>
      <c r="K280" s="341"/>
      <c r="L280" s="343"/>
    </row>
    <row r="281" spans="1:16" ht="19" x14ac:dyDescent="0.15">
      <c r="A281" s="237">
        <v>5</v>
      </c>
      <c r="B281" s="39">
        <v>395</v>
      </c>
      <c r="C281" s="184" t="s">
        <v>392</v>
      </c>
      <c r="D281" s="101"/>
      <c r="E281" s="120">
        <v>14.36</v>
      </c>
      <c r="F281" s="120">
        <v>22</v>
      </c>
      <c r="G281" s="120">
        <f t="shared" si="24"/>
        <v>14.36</v>
      </c>
      <c r="H281" s="337"/>
      <c r="I281" s="339"/>
      <c r="J281" s="57"/>
      <c r="K281" s="341"/>
      <c r="L281" s="343"/>
      <c r="N281" s="104">
        <f>G277+G278+G279+G280+G281+G282+G283+G284</f>
        <v>117.13999999999999</v>
      </c>
    </row>
    <row r="282" spans="1:16" ht="19" x14ac:dyDescent="0.15">
      <c r="A282" s="237">
        <v>6</v>
      </c>
      <c r="B282" s="39">
        <v>349</v>
      </c>
      <c r="C282" s="184" t="s">
        <v>393</v>
      </c>
      <c r="D282" s="101"/>
      <c r="E282" s="120">
        <v>13.25</v>
      </c>
      <c r="F282" s="120">
        <v>44</v>
      </c>
      <c r="G282" s="120">
        <f t="shared" si="24"/>
        <v>13.25</v>
      </c>
      <c r="H282" s="337"/>
      <c r="I282" s="339"/>
      <c r="J282" s="57"/>
      <c r="K282" s="341"/>
      <c r="L282" s="343"/>
      <c r="P282" s="191"/>
    </row>
    <row r="283" spans="1:16" ht="19" x14ac:dyDescent="0.15">
      <c r="A283" s="237">
        <v>7</v>
      </c>
      <c r="B283" s="39">
        <v>374</v>
      </c>
      <c r="C283" s="184" t="s">
        <v>394</v>
      </c>
      <c r="D283" s="101"/>
      <c r="E283" s="120">
        <v>14.55</v>
      </c>
      <c r="F283" s="120">
        <v>19</v>
      </c>
      <c r="G283" s="120">
        <f t="shared" si="24"/>
        <v>14.55</v>
      </c>
      <c r="H283" s="337"/>
      <c r="I283" s="339"/>
      <c r="J283" s="57"/>
      <c r="K283" s="341"/>
      <c r="L283" s="343"/>
    </row>
    <row r="284" spans="1:16" ht="20" thickBot="1" x14ac:dyDescent="0.2">
      <c r="A284" s="238">
        <v>8</v>
      </c>
      <c r="B284" s="271">
        <v>304</v>
      </c>
      <c r="C284" s="222" t="s">
        <v>395</v>
      </c>
      <c r="D284" s="223"/>
      <c r="E284" s="224">
        <v>14.3</v>
      </c>
      <c r="F284" s="224">
        <v>24</v>
      </c>
      <c r="G284" s="224">
        <f t="shared" si="24"/>
        <v>14.3</v>
      </c>
      <c r="H284" s="338"/>
      <c r="I284" s="340"/>
      <c r="J284" s="226"/>
      <c r="K284" s="342"/>
      <c r="L284" s="344"/>
    </row>
    <row r="285" spans="1:16" ht="17.25" customHeight="1" x14ac:dyDescent="0.15">
      <c r="A285" s="20"/>
      <c r="B285" s="29"/>
      <c r="C285" s="110"/>
      <c r="D285" s="106"/>
      <c r="E285" s="40"/>
      <c r="F285" s="40"/>
      <c r="G285" s="40"/>
      <c r="H285" s="40"/>
      <c r="I285" s="107"/>
      <c r="J285" s="89"/>
      <c r="K285" s="157"/>
      <c r="L285" s="90"/>
      <c r="N285" s="11"/>
    </row>
    <row r="286" spans="1:16" ht="15" customHeight="1" x14ac:dyDescent="0.15">
      <c r="A286" s="20"/>
      <c r="B286" s="29"/>
      <c r="C286" s="110"/>
      <c r="D286" s="106"/>
      <c r="E286" s="40"/>
      <c r="F286" s="40"/>
      <c r="G286" s="40"/>
      <c r="H286" s="40"/>
      <c r="I286" s="107"/>
      <c r="J286" s="89"/>
      <c r="K286" s="157"/>
      <c r="L286" s="90"/>
      <c r="N286" s="199"/>
    </row>
    <row r="287" spans="1:16" ht="14.25" customHeight="1" x14ac:dyDescent="0.15">
      <c r="A287" s="20"/>
      <c r="B287" s="29"/>
      <c r="C287" s="94" t="s">
        <v>29</v>
      </c>
      <c r="D287" s="106"/>
      <c r="E287" s="40"/>
      <c r="F287" s="40"/>
      <c r="G287" s="40"/>
      <c r="H287" s="40"/>
      <c r="I287" s="107"/>
      <c r="J287" s="89"/>
      <c r="K287" s="157"/>
      <c r="L287" s="90"/>
      <c r="N287" s="199"/>
      <c r="O287" s="104"/>
    </row>
    <row r="288" spans="1:16" ht="26" customHeight="1" x14ac:dyDescent="0.15">
      <c r="A288" s="125">
        <v>1</v>
      </c>
      <c r="B288" s="126"/>
      <c r="C288" s="127"/>
      <c r="D288" s="128" t="s">
        <v>40</v>
      </c>
      <c r="E288" s="129"/>
      <c r="F288" s="129"/>
      <c r="G288" s="164"/>
      <c r="H288" s="163"/>
      <c r="I288" s="130"/>
      <c r="J288" s="89"/>
      <c r="K288" s="157"/>
      <c r="L288" s="90"/>
      <c r="N288" s="199"/>
      <c r="O288" s="29"/>
    </row>
    <row r="289" spans="1:15" ht="29.5" customHeight="1" x14ac:dyDescent="0.15">
      <c r="A289" s="131">
        <v>2</v>
      </c>
      <c r="B289" s="132"/>
      <c r="C289" s="137"/>
      <c r="D289" s="133" t="s">
        <v>40</v>
      </c>
      <c r="E289" s="134"/>
      <c r="F289" s="134"/>
      <c r="G289" s="165"/>
      <c r="H289" s="166"/>
      <c r="I289" s="135"/>
      <c r="J289" s="89"/>
      <c r="K289" s="157"/>
      <c r="L289" s="90"/>
      <c r="N289" s="199"/>
      <c r="O289" s="29"/>
    </row>
    <row r="290" spans="1:15" ht="30" customHeight="1" x14ac:dyDescent="0.15">
      <c r="A290" s="131">
        <v>3</v>
      </c>
      <c r="B290" s="136"/>
      <c r="C290" s="134"/>
      <c r="D290" s="133" t="s">
        <v>32</v>
      </c>
      <c r="E290" s="167"/>
      <c r="F290" s="167"/>
      <c r="G290" s="165"/>
      <c r="H290" s="166"/>
      <c r="I290" s="135"/>
      <c r="J290" s="89"/>
      <c r="K290" s="89"/>
      <c r="L290" s="90"/>
      <c r="N290" s="199"/>
      <c r="O290" s="29"/>
    </row>
    <row r="291" spans="1:15" x14ac:dyDescent="0.15">
      <c r="A291" s="19"/>
      <c r="B291" s="19"/>
      <c r="C291" s="19"/>
      <c r="D291" s="19"/>
      <c r="E291" s="40"/>
      <c r="F291" s="40"/>
      <c r="G291" s="40"/>
      <c r="H291" s="40"/>
      <c r="I291" s="54"/>
      <c r="J291" s="55"/>
      <c r="K291" s="55"/>
      <c r="L291" s="56"/>
      <c r="N291" s="199"/>
    </row>
    <row r="292" spans="1:15" ht="21" x14ac:dyDescent="0.15">
      <c r="C292" s="15" t="s">
        <v>4</v>
      </c>
      <c r="D292" s="94"/>
      <c r="E292" s="95"/>
      <c r="F292" s="95"/>
      <c r="I292" s="138"/>
      <c r="N292" s="199"/>
    </row>
    <row r="293" spans="1:15" x14ac:dyDescent="0.15">
      <c r="N293" s="199"/>
    </row>
    <row r="294" spans="1:15" x14ac:dyDescent="0.15">
      <c r="A294" s="98"/>
      <c r="B294" s="20"/>
      <c r="C294" s="26"/>
      <c r="D294" s="26"/>
      <c r="E294" s="349"/>
      <c r="F294" s="349"/>
      <c r="G294" s="349"/>
      <c r="H294" s="99"/>
      <c r="I294" s="55"/>
    </row>
    <row r="295" spans="1:15" x14ac:dyDescent="0.15">
      <c r="A295" s="98"/>
      <c r="B295" s="20"/>
      <c r="C295" s="26"/>
      <c r="D295" s="26"/>
      <c r="E295" s="349"/>
      <c r="F295" s="349"/>
      <c r="G295" s="349"/>
      <c r="H295" s="99"/>
      <c r="I295" s="55"/>
    </row>
    <row r="296" spans="1:15" x14ac:dyDescent="0.15">
      <c r="A296" s="98"/>
      <c r="B296" s="20"/>
      <c r="C296" s="26"/>
      <c r="D296" s="26"/>
      <c r="E296" s="349"/>
      <c r="F296" s="349"/>
      <c r="G296" s="349"/>
      <c r="H296" s="99"/>
      <c r="I296" s="55"/>
    </row>
    <row r="297" spans="1:15" x14ac:dyDescent="0.15">
      <c r="C297" s="100"/>
      <c r="D297" s="100"/>
    </row>
    <row r="298" spans="1:15" x14ac:dyDescent="0.15">
      <c r="C298" s="100"/>
      <c r="D298" s="100"/>
    </row>
    <row r="299" spans="1:15" x14ac:dyDescent="0.15">
      <c r="C299" s="100"/>
      <c r="D299" s="100"/>
    </row>
    <row r="300" spans="1:15" x14ac:dyDescent="0.15">
      <c r="C300" s="100"/>
      <c r="D300" s="100"/>
    </row>
    <row r="301" spans="1:15" x14ac:dyDescent="0.15">
      <c r="C301" s="100"/>
      <c r="D301" s="100"/>
    </row>
  </sheetData>
  <mergeCells count="120">
    <mergeCell ref="I151:I158"/>
    <mergeCell ref="I223:I230"/>
    <mergeCell ref="I33:I40"/>
    <mergeCell ref="K33:K40"/>
    <mergeCell ref="L33:L40"/>
    <mergeCell ref="H61:H68"/>
    <mergeCell ref="I61:I68"/>
    <mergeCell ref="K61:K68"/>
    <mergeCell ref="L61:L68"/>
    <mergeCell ref="H97:H104"/>
    <mergeCell ref="I97:I104"/>
    <mergeCell ref="K97:K104"/>
    <mergeCell ref="L97:L104"/>
    <mergeCell ref="H79:H86"/>
    <mergeCell ref="I79:I86"/>
    <mergeCell ref="K79:K86"/>
    <mergeCell ref="L79:L86"/>
    <mergeCell ref="I16:I23"/>
    <mergeCell ref="L16:L23"/>
    <mergeCell ref="A1:L1"/>
    <mergeCell ref="A3:L3"/>
    <mergeCell ref="A2:L2"/>
    <mergeCell ref="I7:I14"/>
    <mergeCell ref="H7:H14"/>
    <mergeCell ref="K7:K14"/>
    <mergeCell ref="L7:L14"/>
    <mergeCell ref="A4:L4"/>
    <mergeCell ref="E295:G295"/>
    <mergeCell ref="I88:I95"/>
    <mergeCell ref="K88:K95"/>
    <mergeCell ref="L88:L95"/>
    <mergeCell ref="I133:I140"/>
    <mergeCell ref="H133:H140"/>
    <mergeCell ref="L133:L140"/>
    <mergeCell ref="K133:K140"/>
    <mergeCell ref="H124:H131"/>
    <mergeCell ref="I124:I131"/>
    <mergeCell ref="K124:K131"/>
    <mergeCell ref="L124:L131"/>
    <mergeCell ref="H106:H113"/>
    <mergeCell ref="I106:I113"/>
    <mergeCell ref="K106:K113"/>
    <mergeCell ref="L106:L113"/>
    <mergeCell ref="K142:K149"/>
    <mergeCell ref="L142:L149"/>
    <mergeCell ref="H115:H122"/>
    <mergeCell ref="I115:I122"/>
    <mergeCell ref="H169:H176"/>
    <mergeCell ref="I169:I176"/>
    <mergeCell ref="K169:K176"/>
    <mergeCell ref="L169:L176"/>
    <mergeCell ref="E296:G296"/>
    <mergeCell ref="E294:G294"/>
    <mergeCell ref="H16:H23"/>
    <mergeCell ref="H43:H50"/>
    <mergeCell ref="I43:I50"/>
    <mergeCell ref="K43:K50"/>
    <mergeCell ref="L43:L50"/>
    <mergeCell ref="H52:H59"/>
    <mergeCell ref="I52:I59"/>
    <mergeCell ref="K52:K59"/>
    <mergeCell ref="L52:L59"/>
    <mergeCell ref="H25:H32"/>
    <mergeCell ref="I25:I32"/>
    <mergeCell ref="K25:K32"/>
    <mergeCell ref="L25:L32"/>
    <mergeCell ref="H70:H77"/>
    <mergeCell ref="I70:I77"/>
    <mergeCell ref="K70:K77"/>
    <mergeCell ref="L70:L77"/>
    <mergeCell ref="H88:H95"/>
    <mergeCell ref="K115:K122"/>
    <mergeCell ref="L115:L122"/>
    <mergeCell ref="H142:H149"/>
    <mergeCell ref="I142:I149"/>
    <mergeCell ref="H187:H194"/>
    <mergeCell ref="I187:I194"/>
    <mergeCell ref="K187:K194"/>
    <mergeCell ref="L187:L194"/>
    <mergeCell ref="H178:H185"/>
    <mergeCell ref="I178:I185"/>
    <mergeCell ref="L178:L185"/>
    <mergeCell ref="H160:H167"/>
    <mergeCell ref="I160:I167"/>
    <mergeCell ref="K160:K167"/>
    <mergeCell ref="L160:L167"/>
    <mergeCell ref="H277:H284"/>
    <mergeCell ref="I277:I284"/>
    <mergeCell ref="K277:K284"/>
    <mergeCell ref="L277:L284"/>
    <mergeCell ref="H232:H239"/>
    <mergeCell ref="I232:I239"/>
    <mergeCell ref="K232:K239"/>
    <mergeCell ref="L232:L239"/>
    <mergeCell ref="H259:H266"/>
    <mergeCell ref="I259:I266"/>
    <mergeCell ref="K259:K266"/>
    <mergeCell ref="L259:L266"/>
    <mergeCell ref="H250:H257"/>
    <mergeCell ref="I250:I257"/>
    <mergeCell ref="K250:K257"/>
    <mergeCell ref="L250:L257"/>
    <mergeCell ref="I241:I248"/>
    <mergeCell ref="K241:K248"/>
    <mergeCell ref="L241:L248"/>
    <mergeCell ref="I268:I275"/>
    <mergeCell ref="K268:K275"/>
    <mergeCell ref="L268:L275"/>
    <mergeCell ref="H196:H203"/>
    <mergeCell ref="I196:I203"/>
    <mergeCell ref="K196:K203"/>
    <mergeCell ref="L196:L203"/>
    <mergeCell ref="H214:H221"/>
    <mergeCell ref="I214:I221"/>
    <mergeCell ref="K214:K221"/>
    <mergeCell ref="L214:L221"/>
    <mergeCell ref="H205:H212"/>
    <mergeCell ref="I205:I212"/>
    <mergeCell ref="K205:K212"/>
    <mergeCell ref="L205:L212"/>
  </mergeCells>
  <phoneticPr fontId="2" type="noConversion"/>
  <conditionalFormatting sqref="G7:G14">
    <cfRule type="top10" dxfId="38" priority="72" percent="1" rank="1"/>
  </conditionalFormatting>
  <conditionalFormatting sqref="G16:G23">
    <cfRule type="top10" dxfId="37" priority="37" percent="1" rank="1"/>
  </conditionalFormatting>
  <conditionalFormatting sqref="G25:G41">
    <cfRule type="top10" dxfId="36" priority="193" percent="1" rank="1"/>
  </conditionalFormatting>
  <conditionalFormatting sqref="G43:G50">
    <cfRule type="top10" dxfId="35" priority="34" percent="1" rank="1"/>
  </conditionalFormatting>
  <conditionalFormatting sqref="G52:G59">
    <cfRule type="top10" dxfId="34" priority="33" percent="1" rank="1"/>
  </conditionalFormatting>
  <conditionalFormatting sqref="G61:G68">
    <cfRule type="top10" dxfId="33" priority="31" percent="1" rank="1"/>
  </conditionalFormatting>
  <conditionalFormatting sqref="G70:G77">
    <cfRule type="top10" dxfId="32" priority="30" percent="1" rank="1"/>
  </conditionalFormatting>
  <conditionalFormatting sqref="G79:G86">
    <cfRule type="top10" dxfId="31" priority="29" percent="1" rank="1"/>
  </conditionalFormatting>
  <conditionalFormatting sqref="G88:G95">
    <cfRule type="top10" dxfId="30" priority="28" percent="1" rank="1"/>
  </conditionalFormatting>
  <conditionalFormatting sqref="G97:G104">
    <cfRule type="top10" dxfId="29" priority="190" percent="1" rank="1"/>
  </conditionalFormatting>
  <conditionalFormatting sqref="G106:G113">
    <cfRule type="top10" dxfId="28" priority="25" percent="1" rank="1"/>
  </conditionalFormatting>
  <conditionalFormatting sqref="G115:G122">
    <cfRule type="top10" dxfId="27" priority="24" percent="1" rank="1"/>
  </conditionalFormatting>
  <conditionalFormatting sqref="G124:G131">
    <cfRule type="top10" dxfId="26" priority="22" percent="1" rank="1"/>
  </conditionalFormatting>
  <conditionalFormatting sqref="G133:G140">
    <cfRule type="top10" dxfId="25" priority="21" percent="1" rank="1"/>
  </conditionalFormatting>
  <conditionalFormatting sqref="G142:G149">
    <cfRule type="top10" dxfId="24" priority="18" percent="1" rank="1"/>
  </conditionalFormatting>
  <conditionalFormatting sqref="G159">
    <cfRule type="top10" dxfId="23" priority="130" percent="1" rank="1"/>
    <cfRule type="top10" dxfId="22" priority="131" percent="1" rank="1"/>
  </conditionalFormatting>
  <conditionalFormatting sqref="G160:G167">
    <cfRule type="top10" dxfId="21" priority="16" percent="1" rank="1"/>
  </conditionalFormatting>
  <conditionalFormatting sqref="G169:G176">
    <cfRule type="top10" dxfId="20" priority="13" percent="1" rank="1"/>
  </conditionalFormatting>
  <conditionalFormatting sqref="G177">
    <cfRule type="top10" dxfId="19" priority="106" percent="1" rank="1"/>
    <cfRule type="top10" dxfId="18" priority="110" percent="1" rank="1"/>
    <cfRule type="top10" dxfId="17" priority="111" percent="1" rank="1"/>
    <cfRule type="top10" dxfId="16" priority="122" percent="1" rank="1"/>
    <cfRule type="top10" dxfId="15" priority="198" percent="1" rank="1"/>
  </conditionalFormatting>
  <conditionalFormatting sqref="G178:G185">
    <cfRule type="top10" dxfId="14" priority="12" percent="1" rank="1"/>
  </conditionalFormatting>
  <conditionalFormatting sqref="G187:G194">
    <cfRule type="top10" dxfId="13" priority="11" percent="1" rank="1"/>
  </conditionalFormatting>
  <conditionalFormatting sqref="G195">
    <cfRule type="top10" dxfId="12" priority="80" percent="1" rank="1"/>
    <cfRule type="top10" dxfId="11" priority="81" percent="1" rank="1"/>
  </conditionalFormatting>
  <conditionalFormatting sqref="G196:G203">
    <cfRule type="top10" dxfId="10" priority="10" percent="1" rank="1"/>
  </conditionalFormatting>
  <conditionalFormatting sqref="G204">
    <cfRule type="top10" dxfId="9" priority="187" percent="1" rank="1"/>
  </conditionalFormatting>
  <conditionalFormatting sqref="G205:G212">
    <cfRule type="top10" dxfId="8" priority="9" percent="1" rank="1"/>
  </conditionalFormatting>
  <conditionalFormatting sqref="G214:G230">
    <cfRule type="top10" dxfId="7" priority="8" percent="1" rank="1"/>
  </conditionalFormatting>
  <conditionalFormatting sqref="G232:G239">
    <cfRule type="top10" dxfId="6" priority="5" percent="1" rank="1"/>
  </conditionalFormatting>
  <conditionalFormatting sqref="G240:G248">
    <cfRule type="top10" dxfId="5" priority="196" percent="1" rank="1"/>
  </conditionalFormatting>
  <conditionalFormatting sqref="G249 G258">
    <cfRule type="top10" dxfId="4" priority="66" percent="1" rank="1"/>
  </conditionalFormatting>
  <conditionalFormatting sqref="G250:G257">
    <cfRule type="top10" dxfId="3" priority="3" percent="1" rank="1"/>
  </conditionalFormatting>
  <conditionalFormatting sqref="G259:G275">
    <cfRule type="top10" dxfId="2" priority="194" percent="1" rank="1"/>
  </conditionalFormatting>
  <conditionalFormatting sqref="G277:G284">
    <cfRule type="top10" dxfId="1" priority="1" percent="1" rank="1"/>
  </conditionalFormatting>
  <conditionalFormatting sqref="G285:G287">
    <cfRule type="top10" dxfId="0" priority="186" percent="1" rank="1"/>
  </conditionalFormatting>
  <printOptions horizontalCentered="1"/>
  <pageMargins left="0.39370078740157483" right="0" top="0.19685039370078741" bottom="0.19685039370078741" header="0" footer="0"/>
  <pageSetup paperSize="9" scale="78" fitToHeight="7" orientation="portrait" r:id="rId1"/>
  <headerFooter alignWithMargins="0">
    <oddFooter>&amp;R&amp;P</oddFooter>
  </headerFooter>
  <rowBreaks count="2" manualBreakCount="2">
    <brk id="84" max="12" man="1"/>
    <brk id="12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45"/>
  <sheetViews>
    <sheetView tabSelected="1" view="pageBreakPreview" zoomScale="90" zoomScaleNormal="100" zoomScaleSheetLayoutView="90" workbookViewId="0">
      <pane ySplit="5" topLeftCell="A6" activePane="bottomLeft" state="frozen"/>
      <selection pane="bottomLeft" activeCell="A4" sqref="A4:F4"/>
    </sheetView>
  </sheetViews>
  <sheetFormatPr baseColWidth="10" defaultColWidth="9.1640625" defaultRowHeight="16" x14ac:dyDescent="0.15"/>
  <cols>
    <col min="1" max="1" width="8.1640625" style="20" customWidth="1"/>
    <col min="2" max="2" width="4.5" style="20" hidden="1" customWidth="1"/>
    <col min="3" max="3" width="36.5" style="98" bestFit="1" customWidth="1"/>
    <col min="4" max="4" width="44.6640625" style="20" customWidth="1"/>
    <col min="5" max="5" width="17.6640625" style="104" customWidth="1"/>
    <col min="6" max="6" width="9.1640625" style="20" customWidth="1"/>
    <col min="7" max="7" width="9.1640625" style="20"/>
    <col min="8" max="16384" width="9.1640625" style="29"/>
  </cols>
  <sheetData>
    <row r="1" spans="1:12" ht="47.25" customHeight="1" x14ac:dyDescent="0.15">
      <c r="A1" s="352" t="s">
        <v>25</v>
      </c>
      <c r="B1" s="352"/>
      <c r="C1" s="352"/>
      <c r="D1" s="352"/>
      <c r="E1" s="352"/>
      <c r="F1" s="103"/>
      <c r="G1" s="103"/>
    </row>
    <row r="2" spans="1:12" x14ac:dyDescent="0.15">
      <c r="A2" s="371" t="s">
        <v>403</v>
      </c>
      <c r="B2" s="371"/>
      <c r="C2" s="371"/>
      <c r="D2" s="371"/>
      <c r="E2" s="371"/>
      <c r="F2" s="371"/>
    </row>
    <row r="3" spans="1:12" x14ac:dyDescent="0.15">
      <c r="A3" s="354" t="s">
        <v>405</v>
      </c>
      <c r="B3" s="354"/>
      <c r="C3" s="354"/>
      <c r="D3" s="354"/>
      <c r="E3" s="354"/>
      <c r="F3" s="354"/>
    </row>
    <row r="4" spans="1:12" ht="35.25" customHeight="1" thickBot="1" x14ac:dyDescent="0.2">
      <c r="A4" s="372" t="s">
        <v>177</v>
      </c>
      <c r="B4" s="372"/>
      <c r="C4" s="372"/>
      <c r="D4" s="372"/>
      <c r="E4" s="372"/>
      <c r="F4" s="372"/>
    </row>
    <row r="5" spans="1:12" ht="45" customHeight="1" thickBot="1" x14ac:dyDescent="0.2">
      <c r="A5" s="177" t="s">
        <v>24</v>
      </c>
      <c r="B5" s="178"/>
      <c r="C5" s="179" t="s">
        <v>1</v>
      </c>
      <c r="D5" s="178" t="s">
        <v>46</v>
      </c>
      <c r="E5" s="180" t="s">
        <v>48</v>
      </c>
      <c r="F5" s="181" t="s">
        <v>2</v>
      </c>
    </row>
    <row r="6" spans="1:12" ht="20" thickBot="1" x14ac:dyDescent="0.25">
      <c r="A6" s="124">
        <v>1</v>
      </c>
      <c r="B6" s="140"/>
      <c r="C6" s="417" t="s">
        <v>251</v>
      </c>
      <c r="D6" s="297" t="s">
        <v>92</v>
      </c>
      <c r="E6" s="120">
        <v>11.44</v>
      </c>
      <c r="F6" s="124">
        <v>1</v>
      </c>
    </row>
    <row r="7" spans="1:12" ht="20" thickBot="1" x14ac:dyDescent="0.25">
      <c r="A7" s="116">
        <v>2</v>
      </c>
      <c r="B7" s="141"/>
      <c r="C7" s="418" t="s">
        <v>246</v>
      </c>
      <c r="D7" s="297" t="s">
        <v>92</v>
      </c>
      <c r="E7" s="120">
        <v>11.72</v>
      </c>
      <c r="F7" s="116">
        <v>2</v>
      </c>
    </row>
    <row r="8" spans="1:12" ht="20" thickBot="1" x14ac:dyDescent="0.25">
      <c r="A8" s="116">
        <v>3</v>
      </c>
      <c r="B8" s="141"/>
      <c r="C8" s="418" t="s">
        <v>112</v>
      </c>
      <c r="D8" s="297" t="s">
        <v>111</v>
      </c>
      <c r="E8" s="120">
        <v>11.88</v>
      </c>
      <c r="F8" s="116">
        <v>3</v>
      </c>
    </row>
    <row r="9" spans="1:12" ht="19" thickBot="1" x14ac:dyDescent="0.2">
      <c r="A9" s="13">
        <v>4</v>
      </c>
      <c r="B9" s="39"/>
      <c r="C9" s="114" t="s">
        <v>290</v>
      </c>
      <c r="D9" s="305" t="s">
        <v>98</v>
      </c>
      <c r="E9" s="120">
        <v>12.11</v>
      </c>
      <c r="F9" s="13">
        <v>4</v>
      </c>
    </row>
    <row r="10" spans="1:12" ht="20" thickBot="1" x14ac:dyDescent="0.25">
      <c r="A10" s="13">
        <v>5</v>
      </c>
      <c r="B10" s="39"/>
      <c r="C10" s="182" t="s">
        <v>349</v>
      </c>
      <c r="D10" s="297" t="s">
        <v>109</v>
      </c>
      <c r="E10" s="120">
        <v>12.17</v>
      </c>
      <c r="F10" s="13">
        <v>5</v>
      </c>
    </row>
    <row r="11" spans="1:12" ht="20" thickBot="1" x14ac:dyDescent="0.25">
      <c r="A11" s="13">
        <v>6</v>
      </c>
      <c r="B11" s="39"/>
      <c r="C11" s="186" t="s">
        <v>218</v>
      </c>
      <c r="D11" s="297" t="s">
        <v>111</v>
      </c>
      <c r="E11" s="120">
        <v>12.17</v>
      </c>
      <c r="F11" s="13">
        <v>6</v>
      </c>
    </row>
    <row r="12" spans="1:12" ht="20" thickBot="1" x14ac:dyDescent="0.25">
      <c r="A12" s="13">
        <v>7</v>
      </c>
      <c r="B12" s="39"/>
      <c r="C12" s="184" t="s">
        <v>363</v>
      </c>
      <c r="D12" s="409" t="s">
        <v>96</v>
      </c>
      <c r="E12" s="120">
        <v>12.18</v>
      </c>
      <c r="F12" s="13">
        <v>7</v>
      </c>
    </row>
    <row r="13" spans="1:12" s="20" customFormat="1" ht="20" thickBot="1" x14ac:dyDescent="0.2">
      <c r="A13" s="13">
        <v>8</v>
      </c>
      <c r="B13" s="39"/>
      <c r="C13" s="182" t="s">
        <v>351</v>
      </c>
      <c r="D13" s="202" t="s">
        <v>100</v>
      </c>
      <c r="E13" s="120">
        <v>12.27</v>
      </c>
      <c r="F13" s="13">
        <v>8</v>
      </c>
      <c r="H13" s="29"/>
      <c r="I13" s="29"/>
      <c r="J13" s="29"/>
      <c r="K13" s="29"/>
      <c r="L13" s="29"/>
    </row>
    <row r="14" spans="1:12" s="20" customFormat="1" ht="20" thickBot="1" x14ac:dyDescent="0.25">
      <c r="A14" s="13">
        <v>9</v>
      </c>
      <c r="B14" s="39"/>
      <c r="C14" s="184" t="s">
        <v>362</v>
      </c>
      <c r="D14" s="261" t="s">
        <v>96</v>
      </c>
      <c r="E14" s="120">
        <v>12.3</v>
      </c>
      <c r="F14" s="13">
        <v>9</v>
      </c>
      <c r="H14" s="29"/>
      <c r="I14" s="29"/>
      <c r="J14" s="29"/>
      <c r="K14" s="29"/>
      <c r="L14" s="29"/>
    </row>
    <row r="15" spans="1:12" s="20" customFormat="1" ht="20" thickBot="1" x14ac:dyDescent="0.2">
      <c r="A15" s="13">
        <v>10</v>
      </c>
      <c r="B15" s="39"/>
      <c r="C15" s="186" t="s">
        <v>139</v>
      </c>
      <c r="D15" s="202" t="s">
        <v>142</v>
      </c>
      <c r="E15" s="120">
        <v>12.4</v>
      </c>
      <c r="F15" s="13">
        <v>10</v>
      </c>
      <c r="H15" s="29"/>
      <c r="I15" s="29"/>
      <c r="J15" s="29"/>
      <c r="K15" s="29"/>
      <c r="L15" s="29"/>
    </row>
    <row r="16" spans="1:12" s="20" customFormat="1" ht="20" thickBot="1" x14ac:dyDescent="0.2">
      <c r="A16" s="13">
        <v>11</v>
      </c>
      <c r="B16" s="39"/>
      <c r="C16" s="182" t="s">
        <v>183</v>
      </c>
      <c r="D16" s="406" t="s">
        <v>138</v>
      </c>
      <c r="E16" s="120">
        <v>12.49</v>
      </c>
      <c r="F16" s="13">
        <v>11</v>
      </c>
      <c r="H16" s="29"/>
      <c r="I16" s="29"/>
      <c r="J16" s="29"/>
      <c r="K16" s="29"/>
      <c r="L16" s="29"/>
    </row>
    <row r="17" spans="1:12" s="20" customFormat="1" ht="20" thickBot="1" x14ac:dyDescent="0.25">
      <c r="A17" s="13">
        <v>12</v>
      </c>
      <c r="B17" s="39"/>
      <c r="C17" s="182" t="s">
        <v>202</v>
      </c>
      <c r="D17" s="240" t="s">
        <v>94</v>
      </c>
      <c r="E17" s="120">
        <v>12.5</v>
      </c>
      <c r="F17" s="13">
        <v>12</v>
      </c>
      <c r="H17" s="29"/>
      <c r="I17" s="29"/>
      <c r="J17" s="29"/>
      <c r="K17" s="29"/>
      <c r="L17" s="29"/>
    </row>
    <row r="18" spans="1:12" s="20" customFormat="1" ht="20" thickBot="1" x14ac:dyDescent="0.2">
      <c r="A18" s="13">
        <v>13</v>
      </c>
      <c r="B18" s="39"/>
      <c r="C18" s="186" t="s">
        <v>308</v>
      </c>
      <c r="D18" s="202" t="s">
        <v>99</v>
      </c>
      <c r="E18" s="120">
        <v>12.5</v>
      </c>
      <c r="F18" s="13">
        <v>13</v>
      </c>
      <c r="H18" s="29"/>
      <c r="I18" s="29"/>
      <c r="J18" s="29"/>
      <c r="K18" s="29"/>
      <c r="L18" s="29"/>
    </row>
    <row r="19" spans="1:12" s="20" customFormat="1" ht="20" thickBot="1" x14ac:dyDescent="0.25">
      <c r="A19" s="13">
        <v>14</v>
      </c>
      <c r="B19" s="39"/>
      <c r="C19" s="186" t="s">
        <v>247</v>
      </c>
      <c r="D19" s="240" t="s">
        <v>92</v>
      </c>
      <c r="E19" s="120">
        <v>12.52</v>
      </c>
      <c r="F19" s="13">
        <v>14</v>
      </c>
      <c r="H19" s="29"/>
      <c r="I19" s="29"/>
      <c r="J19" s="29"/>
      <c r="K19" s="29"/>
      <c r="L19" s="29"/>
    </row>
    <row r="20" spans="1:12" s="20" customFormat="1" ht="20" thickBot="1" x14ac:dyDescent="0.25">
      <c r="A20" s="13">
        <v>15</v>
      </c>
      <c r="B20" s="39"/>
      <c r="C20" s="243" t="s">
        <v>249</v>
      </c>
      <c r="D20" s="240" t="s">
        <v>92</v>
      </c>
      <c r="E20" s="224">
        <v>12.52</v>
      </c>
      <c r="F20" s="13">
        <v>15</v>
      </c>
      <c r="H20" s="29"/>
      <c r="I20" s="29"/>
      <c r="J20" s="29"/>
      <c r="K20" s="29"/>
      <c r="L20" s="29"/>
    </row>
    <row r="21" spans="1:12" s="20" customFormat="1" ht="20" thickBot="1" x14ac:dyDescent="0.2">
      <c r="A21" s="13">
        <v>16</v>
      </c>
      <c r="B21" s="39"/>
      <c r="C21" s="186" t="s">
        <v>307</v>
      </c>
      <c r="D21" s="264" t="s">
        <v>99</v>
      </c>
      <c r="E21" s="120">
        <v>12.52</v>
      </c>
      <c r="F21" s="13">
        <v>16</v>
      </c>
      <c r="H21" s="29"/>
      <c r="I21" s="29"/>
      <c r="J21" s="29"/>
      <c r="K21" s="29"/>
      <c r="L21" s="29"/>
    </row>
    <row r="22" spans="1:12" s="20" customFormat="1" ht="19" thickBot="1" x14ac:dyDescent="0.2">
      <c r="A22" s="13">
        <v>17</v>
      </c>
      <c r="B22" s="39"/>
      <c r="C22" s="114" t="s">
        <v>283</v>
      </c>
      <c r="D22" s="264" t="s">
        <v>97</v>
      </c>
      <c r="E22" s="120">
        <v>12.56</v>
      </c>
      <c r="F22" s="13">
        <v>17</v>
      </c>
      <c r="H22" s="29"/>
      <c r="I22" s="29"/>
      <c r="J22" s="29"/>
      <c r="K22" s="29"/>
      <c r="L22" s="29"/>
    </row>
    <row r="23" spans="1:12" s="20" customFormat="1" ht="19" thickBot="1" x14ac:dyDescent="0.2">
      <c r="A23" s="13">
        <v>18</v>
      </c>
      <c r="B23" s="39"/>
      <c r="C23" s="114" t="s">
        <v>292</v>
      </c>
      <c r="D23" s="264" t="s">
        <v>98</v>
      </c>
      <c r="E23" s="120">
        <v>12.59</v>
      </c>
      <c r="F23" s="13">
        <v>18</v>
      </c>
      <c r="H23" s="29"/>
      <c r="I23" s="29"/>
      <c r="J23" s="29"/>
      <c r="K23" s="29"/>
      <c r="L23" s="29"/>
    </row>
    <row r="24" spans="1:12" s="20" customFormat="1" ht="20" thickBot="1" x14ac:dyDescent="0.25">
      <c r="A24" s="13">
        <v>19</v>
      </c>
      <c r="B24" s="39"/>
      <c r="C24" s="182" t="s">
        <v>200</v>
      </c>
      <c r="D24" s="403" t="s">
        <v>94</v>
      </c>
      <c r="E24" s="120">
        <v>12.61</v>
      </c>
      <c r="F24" s="13">
        <v>19</v>
      </c>
      <c r="H24" s="29"/>
      <c r="I24" s="29"/>
      <c r="J24" s="29"/>
      <c r="K24" s="29"/>
      <c r="L24" s="29"/>
    </row>
    <row r="25" spans="1:12" s="20" customFormat="1" ht="19" thickBot="1" x14ac:dyDescent="0.2">
      <c r="A25" s="13">
        <v>20</v>
      </c>
      <c r="B25" s="39"/>
      <c r="C25" s="114" t="s">
        <v>293</v>
      </c>
      <c r="D25" s="264" t="s">
        <v>98</v>
      </c>
      <c r="E25" s="120">
        <v>12.63</v>
      </c>
      <c r="F25" s="13">
        <v>20</v>
      </c>
      <c r="H25" s="29"/>
      <c r="I25" s="29"/>
      <c r="J25" s="29"/>
      <c r="K25" s="29"/>
      <c r="L25" s="29"/>
    </row>
    <row r="26" spans="1:12" s="20" customFormat="1" ht="19" thickBot="1" x14ac:dyDescent="0.25">
      <c r="A26" s="13">
        <v>21</v>
      </c>
      <c r="B26" s="39"/>
      <c r="C26" s="117" t="s">
        <v>382</v>
      </c>
      <c r="D26" s="403" t="s">
        <v>103</v>
      </c>
      <c r="E26" s="120">
        <v>12.65</v>
      </c>
      <c r="F26" s="13">
        <v>21</v>
      </c>
      <c r="H26" s="29"/>
      <c r="I26" s="29"/>
      <c r="J26" s="29"/>
      <c r="K26" s="29"/>
      <c r="L26" s="29"/>
    </row>
    <row r="27" spans="1:12" s="20" customFormat="1" ht="20" thickBot="1" x14ac:dyDescent="0.25">
      <c r="A27" s="13">
        <v>22</v>
      </c>
      <c r="B27" s="39"/>
      <c r="C27" s="222" t="s">
        <v>359</v>
      </c>
      <c r="D27" s="401" t="s">
        <v>96</v>
      </c>
      <c r="E27" s="224">
        <v>12.67</v>
      </c>
      <c r="F27" s="13">
        <v>22</v>
      </c>
      <c r="H27" s="29"/>
      <c r="I27" s="29"/>
      <c r="J27" s="29"/>
      <c r="K27" s="29"/>
      <c r="L27" s="29"/>
    </row>
    <row r="28" spans="1:12" s="20" customFormat="1" ht="18" x14ac:dyDescent="0.15">
      <c r="A28" s="13">
        <v>23</v>
      </c>
      <c r="B28" s="39"/>
      <c r="C28" s="114" t="s">
        <v>280</v>
      </c>
      <c r="D28" s="405" t="s">
        <v>97</v>
      </c>
      <c r="E28" s="120">
        <v>12.67</v>
      </c>
      <c r="F28" s="13">
        <v>23</v>
      </c>
      <c r="H28" s="29"/>
      <c r="I28" s="29"/>
      <c r="J28" s="29"/>
      <c r="K28" s="29"/>
      <c r="L28" s="29"/>
    </row>
    <row r="29" spans="1:12" s="20" customFormat="1" ht="19" x14ac:dyDescent="0.15">
      <c r="A29" s="13">
        <v>24</v>
      </c>
      <c r="B29" s="39"/>
      <c r="C29" s="182" t="s">
        <v>354</v>
      </c>
      <c r="D29" s="405" t="s">
        <v>100</v>
      </c>
      <c r="E29" s="120">
        <v>12.68</v>
      </c>
      <c r="F29" s="13">
        <v>24</v>
      </c>
      <c r="H29" s="29"/>
      <c r="I29" s="29"/>
      <c r="J29" s="29"/>
      <c r="K29" s="29"/>
      <c r="L29" s="29"/>
    </row>
    <row r="30" spans="1:12" s="20" customFormat="1" ht="19" x14ac:dyDescent="0.15">
      <c r="A30" s="13">
        <v>25</v>
      </c>
      <c r="B30" s="39"/>
      <c r="C30" s="182" t="s">
        <v>237</v>
      </c>
      <c r="D30" s="414" t="s">
        <v>138</v>
      </c>
      <c r="E30" s="120">
        <v>12.7</v>
      </c>
      <c r="F30" s="13">
        <v>25</v>
      </c>
      <c r="H30" s="29"/>
      <c r="I30" s="29"/>
      <c r="J30" s="29"/>
      <c r="K30" s="29"/>
      <c r="L30" s="29"/>
    </row>
    <row r="31" spans="1:12" s="20" customFormat="1" ht="19" x14ac:dyDescent="0.15">
      <c r="A31" s="13">
        <v>26</v>
      </c>
      <c r="B31" s="39"/>
      <c r="C31" s="121" t="s">
        <v>261</v>
      </c>
      <c r="D31" s="400" t="s">
        <v>256</v>
      </c>
      <c r="E31" s="120">
        <v>12.76</v>
      </c>
      <c r="F31" s="13">
        <v>25</v>
      </c>
      <c r="H31" s="29"/>
      <c r="I31" s="29"/>
      <c r="J31" s="29"/>
      <c r="K31" s="29"/>
      <c r="L31" s="29"/>
    </row>
    <row r="32" spans="1:12" s="20" customFormat="1" ht="19" x14ac:dyDescent="0.2">
      <c r="A32" s="13">
        <v>27</v>
      </c>
      <c r="B32" s="39"/>
      <c r="C32" s="184" t="s">
        <v>364</v>
      </c>
      <c r="D32" s="410" t="s">
        <v>96</v>
      </c>
      <c r="E32" s="120">
        <v>12.81</v>
      </c>
      <c r="F32" s="13">
        <v>27</v>
      </c>
      <c r="H32" s="29"/>
      <c r="I32" s="29"/>
      <c r="J32" s="29"/>
      <c r="K32" s="29"/>
      <c r="L32" s="29"/>
    </row>
    <row r="33" spans="1:12" s="20" customFormat="1" ht="19" x14ac:dyDescent="0.15">
      <c r="A33" s="13">
        <v>28</v>
      </c>
      <c r="B33" s="39"/>
      <c r="C33" s="121" t="s">
        <v>119</v>
      </c>
      <c r="D33" s="400" t="s">
        <v>91</v>
      </c>
      <c r="E33" s="120">
        <v>12.86</v>
      </c>
      <c r="F33" s="13">
        <v>28</v>
      </c>
      <c r="H33" s="29"/>
      <c r="I33" s="29"/>
      <c r="J33" s="29"/>
      <c r="K33" s="29"/>
      <c r="L33" s="29"/>
    </row>
    <row r="34" spans="1:12" s="20" customFormat="1" ht="19" x14ac:dyDescent="0.2">
      <c r="A34" s="13">
        <v>29</v>
      </c>
      <c r="B34" s="39"/>
      <c r="C34" s="182" t="s">
        <v>127</v>
      </c>
      <c r="D34" s="404" t="s">
        <v>102</v>
      </c>
      <c r="E34" s="120">
        <v>12.87</v>
      </c>
      <c r="F34" s="13">
        <v>29</v>
      </c>
      <c r="H34" s="29"/>
      <c r="I34" s="29"/>
      <c r="J34" s="29"/>
      <c r="K34" s="29"/>
      <c r="L34" s="29"/>
    </row>
    <row r="35" spans="1:12" s="20" customFormat="1" ht="20" thickBot="1" x14ac:dyDescent="0.25">
      <c r="A35" s="13">
        <v>30</v>
      </c>
      <c r="B35" s="39"/>
      <c r="C35" s="314" t="s">
        <v>358</v>
      </c>
      <c r="D35" s="410" t="s">
        <v>96</v>
      </c>
      <c r="E35" s="255">
        <v>12.89</v>
      </c>
      <c r="F35" s="13">
        <v>30</v>
      </c>
      <c r="H35" s="29"/>
      <c r="I35" s="29"/>
      <c r="J35" s="29"/>
      <c r="K35" s="29"/>
      <c r="L35" s="29"/>
    </row>
    <row r="36" spans="1:12" s="20" customFormat="1" ht="19" thickBot="1" x14ac:dyDescent="0.2">
      <c r="A36" s="13">
        <v>31</v>
      </c>
      <c r="B36" s="39"/>
      <c r="C36" s="114" t="s">
        <v>288</v>
      </c>
      <c r="D36" s="202" t="s">
        <v>98</v>
      </c>
      <c r="E36" s="120">
        <v>12.93</v>
      </c>
      <c r="F36" s="13">
        <v>31</v>
      </c>
      <c r="H36" s="29"/>
      <c r="I36" s="29"/>
      <c r="J36" s="29"/>
      <c r="K36" s="29"/>
      <c r="L36" s="29"/>
    </row>
    <row r="37" spans="1:12" s="20" customFormat="1" ht="19" thickBot="1" x14ac:dyDescent="0.2">
      <c r="A37" s="13">
        <v>32</v>
      </c>
      <c r="B37" s="39"/>
      <c r="C37" s="114" t="s">
        <v>281</v>
      </c>
      <c r="D37" s="202" t="s">
        <v>97</v>
      </c>
      <c r="E37" s="120">
        <v>12.98</v>
      </c>
      <c r="F37" s="13">
        <v>32</v>
      </c>
      <c r="H37" s="29"/>
      <c r="I37" s="29"/>
      <c r="J37" s="29"/>
      <c r="K37" s="29"/>
      <c r="L37" s="29"/>
    </row>
    <row r="38" spans="1:12" s="20" customFormat="1" ht="39" thickBot="1" x14ac:dyDescent="0.2">
      <c r="A38" s="13">
        <v>33</v>
      </c>
      <c r="B38" s="39"/>
      <c r="C38" s="184" t="s">
        <v>327</v>
      </c>
      <c r="D38" s="411" t="s">
        <v>321</v>
      </c>
      <c r="E38" s="120">
        <v>12.98</v>
      </c>
      <c r="F38" s="13">
        <v>33</v>
      </c>
      <c r="H38" s="29"/>
      <c r="I38" s="29"/>
      <c r="J38" s="29"/>
      <c r="K38" s="29"/>
      <c r="L38" s="29"/>
    </row>
    <row r="39" spans="1:12" s="20" customFormat="1" ht="19" thickBot="1" x14ac:dyDescent="0.2">
      <c r="A39" s="13">
        <v>34</v>
      </c>
      <c r="B39" s="39"/>
      <c r="C39" s="114" t="s">
        <v>286</v>
      </c>
      <c r="D39" s="202" t="s">
        <v>98</v>
      </c>
      <c r="E39" s="120">
        <v>13</v>
      </c>
      <c r="F39" s="13">
        <v>34</v>
      </c>
      <c r="H39" s="29"/>
      <c r="I39" s="29"/>
      <c r="J39" s="29"/>
      <c r="K39" s="29"/>
      <c r="L39" s="29"/>
    </row>
    <row r="40" spans="1:12" s="20" customFormat="1" ht="19" thickBot="1" x14ac:dyDescent="0.25">
      <c r="A40" s="13">
        <v>35</v>
      </c>
      <c r="B40" s="39"/>
      <c r="C40" s="117" t="s">
        <v>130</v>
      </c>
      <c r="D40" s="240" t="s">
        <v>105</v>
      </c>
      <c r="E40" s="120">
        <v>13</v>
      </c>
      <c r="F40" s="13">
        <v>35</v>
      </c>
      <c r="H40" s="29"/>
      <c r="I40" s="29"/>
      <c r="J40" s="29"/>
      <c r="K40" s="29"/>
      <c r="L40" s="29"/>
    </row>
    <row r="41" spans="1:12" s="20" customFormat="1" ht="20" thickBot="1" x14ac:dyDescent="0.2">
      <c r="A41" s="13">
        <v>36</v>
      </c>
      <c r="B41" s="39"/>
      <c r="C41" s="121" t="s">
        <v>262</v>
      </c>
      <c r="D41" s="402" t="s">
        <v>256</v>
      </c>
      <c r="E41" s="120">
        <v>13.01</v>
      </c>
      <c r="F41" s="13">
        <v>36</v>
      </c>
      <c r="H41" s="29"/>
      <c r="I41" s="29"/>
      <c r="J41" s="29"/>
      <c r="K41" s="29"/>
      <c r="L41" s="29"/>
    </row>
    <row r="42" spans="1:12" s="20" customFormat="1" ht="20" thickBot="1" x14ac:dyDescent="0.2">
      <c r="A42" s="13">
        <v>37</v>
      </c>
      <c r="B42" s="39"/>
      <c r="C42" s="121" t="s">
        <v>120</v>
      </c>
      <c r="D42" s="402" t="s">
        <v>91</v>
      </c>
      <c r="E42" s="120">
        <v>13.03</v>
      </c>
      <c r="F42" s="13">
        <v>37</v>
      </c>
      <c r="H42" s="29"/>
      <c r="I42" s="29"/>
      <c r="J42" s="29"/>
      <c r="K42" s="29"/>
      <c r="L42" s="29"/>
    </row>
    <row r="43" spans="1:12" s="20" customFormat="1" ht="19" thickBot="1" x14ac:dyDescent="0.2">
      <c r="A43" s="13">
        <v>38</v>
      </c>
      <c r="B43" s="39"/>
      <c r="C43" s="392" t="s">
        <v>387</v>
      </c>
      <c r="D43" s="202" t="s">
        <v>97</v>
      </c>
      <c r="E43" s="224">
        <v>13.03</v>
      </c>
      <c r="F43" s="13">
        <v>38</v>
      </c>
      <c r="H43" s="29"/>
      <c r="I43" s="29"/>
      <c r="J43" s="29"/>
      <c r="K43" s="29"/>
      <c r="L43" s="29"/>
    </row>
    <row r="44" spans="1:12" s="20" customFormat="1" ht="18" x14ac:dyDescent="0.15">
      <c r="A44" s="13">
        <v>39</v>
      </c>
      <c r="B44" s="39"/>
      <c r="C44" s="114" t="s">
        <v>291</v>
      </c>
      <c r="D44" s="405" t="s">
        <v>98</v>
      </c>
      <c r="E44" s="120">
        <v>13.03</v>
      </c>
      <c r="F44" s="13">
        <v>39</v>
      </c>
      <c r="H44" s="29"/>
      <c r="I44" s="29"/>
      <c r="J44" s="29"/>
      <c r="K44" s="29"/>
      <c r="L44" s="29"/>
    </row>
    <row r="45" spans="1:12" s="20" customFormat="1" ht="19" x14ac:dyDescent="0.15">
      <c r="A45" s="13">
        <v>40</v>
      </c>
      <c r="B45" s="39"/>
      <c r="C45" s="184" t="s">
        <v>356</v>
      </c>
      <c r="D45" s="405" t="s">
        <v>100</v>
      </c>
      <c r="E45" s="120">
        <v>13.04</v>
      </c>
      <c r="F45" s="13">
        <v>40</v>
      </c>
      <c r="H45" s="29"/>
      <c r="I45" s="29"/>
      <c r="J45" s="29"/>
      <c r="K45" s="29"/>
      <c r="L45" s="29"/>
    </row>
    <row r="46" spans="1:12" s="20" customFormat="1" ht="18" x14ac:dyDescent="0.2">
      <c r="A46" s="13">
        <v>41</v>
      </c>
      <c r="B46" s="39"/>
      <c r="C46" s="114" t="s">
        <v>350</v>
      </c>
      <c r="D46" s="160" t="s">
        <v>109</v>
      </c>
      <c r="E46" s="120">
        <v>13.12</v>
      </c>
      <c r="F46" s="13">
        <v>41</v>
      </c>
      <c r="H46" s="29"/>
      <c r="I46" s="29"/>
      <c r="J46" s="29"/>
      <c r="K46" s="29"/>
      <c r="L46" s="29"/>
    </row>
    <row r="47" spans="1:12" s="20" customFormat="1" ht="19" x14ac:dyDescent="0.2">
      <c r="A47" s="13">
        <v>42</v>
      </c>
      <c r="B47" s="39"/>
      <c r="C47" s="182" t="s">
        <v>302</v>
      </c>
      <c r="D47" s="404" t="s">
        <v>102</v>
      </c>
      <c r="E47" s="120">
        <v>13.15</v>
      </c>
      <c r="F47" s="13">
        <v>42</v>
      </c>
      <c r="H47" s="29"/>
      <c r="I47" s="29"/>
      <c r="J47" s="29"/>
      <c r="K47" s="29"/>
      <c r="L47" s="29"/>
    </row>
    <row r="48" spans="1:12" s="20" customFormat="1" ht="18" x14ac:dyDescent="0.15">
      <c r="A48" s="13">
        <v>43</v>
      </c>
      <c r="B48" s="39"/>
      <c r="C48" s="114" t="s">
        <v>287</v>
      </c>
      <c r="D48" s="405" t="s">
        <v>98</v>
      </c>
      <c r="E48" s="120">
        <v>13.16</v>
      </c>
      <c r="F48" s="13">
        <v>43</v>
      </c>
      <c r="H48" s="29"/>
      <c r="I48" s="29"/>
      <c r="J48" s="29"/>
      <c r="K48" s="29"/>
      <c r="L48" s="29"/>
    </row>
    <row r="49" spans="1:12" s="20" customFormat="1" ht="19" x14ac:dyDescent="0.15">
      <c r="A49" s="13">
        <v>44</v>
      </c>
      <c r="B49" s="39"/>
      <c r="C49" s="121" t="s">
        <v>260</v>
      </c>
      <c r="D49" s="400" t="s">
        <v>256</v>
      </c>
      <c r="E49" s="120">
        <v>13.18</v>
      </c>
      <c r="F49" s="13">
        <v>44</v>
      </c>
      <c r="H49" s="29"/>
      <c r="I49" s="29"/>
      <c r="J49" s="29"/>
      <c r="K49" s="29"/>
      <c r="L49" s="29"/>
    </row>
    <row r="50" spans="1:12" s="20" customFormat="1" ht="19" x14ac:dyDescent="0.15">
      <c r="A50" s="13">
        <v>45</v>
      </c>
      <c r="B50" s="39"/>
      <c r="C50" s="184" t="s">
        <v>228</v>
      </c>
      <c r="D50" s="414" t="s">
        <v>233</v>
      </c>
      <c r="E50" s="120">
        <v>13.18</v>
      </c>
      <c r="F50" s="13">
        <v>45</v>
      </c>
      <c r="H50" s="29"/>
      <c r="I50" s="29"/>
      <c r="J50" s="29"/>
      <c r="K50" s="29"/>
      <c r="L50" s="29"/>
    </row>
    <row r="51" spans="1:12" s="20" customFormat="1" ht="19" thickBot="1" x14ac:dyDescent="0.2">
      <c r="A51" s="13">
        <v>46</v>
      </c>
      <c r="B51" s="39"/>
      <c r="C51" s="262" t="s">
        <v>386</v>
      </c>
      <c r="D51" s="405" t="s">
        <v>97</v>
      </c>
      <c r="E51" s="255">
        <v>13.2</v>
      </c>
      <c r="F51" s="13">
        <v>46</v>
      </c>
      <c r="H51" s="29"/>
      <c r="I51" s="29"/>
      <c r="J51" s="29"/>
      <c r="K51" s="29"/>
      <c r="L51" s="29"/>
    </row>
    <row r="52" spans="1:12" s="20" customFormat="1" ht="20" thickBot="1" x14ac:dyDescent="0.25">
      <c r="A52" s="13">
        <v>47</v>
      </c>
      <c r="B52" s="39"/>
      <c r="C52" s="182" t="s">
        <v>332</v>
      </c>
      <c r="D52" s="240" t="s">
        <v>101</v>
      </c>
      <c r="E52" s="120">
        <v>13.2</v>
      </c>
      <c r="F52" s="13">
        <v>47</v>
      </c>
      <c r="H52" s="29"/>
      <c r="I52" s="29"/>
      <c r="J52" s="29"/>
      <c r="K52" s="29"/>
      <c r="L52" s="29"/>
    </row>
    <row r="53" spans="1:12" s="20" customFormat="1" ht="19" thickBot="1" x14ac:dyDescent="0.25">
      <c r="A53" s="13">
        <v>48</v>
      </c>
      <c r="B53" s="39"/>
      <c r="C53" s="117" t="s">
        <v>134</v>
      </c>
      <c r="D53" s="240" t="s">
        <v>103</v>
      </c>
      <c r="E53" s="120">
        <v>13.2</v>
      </c>
      <c r="F53" s="13">
        <v>48</v>
      </c>
      <c r="H53" s="29"/>
      <c r="I53" s="29"/>
      <c r="J53" s="29"/>
      <c r="K53" s="29"/>
      <c r="L53" s="29"/>
    </row>
    <row r="54" spans="1:12" s="20" customFormat="1" ht="20" thickBot="1" x14ac:dyDescent="0.2">
      <c r="A54" s="13">
        <v>49</v>
      </c>
      <c r="B54" s="39"/>
      <c r="C54" s="114" t="s">
        <v>379</v>
      </c>
      <c r="D54" s="406" t="s">
        <v>233</v>
      </c>
      <c r="E54" s="120">
        <v>13.2</v>
      </c>
      <c r="F54" s="13">
        <v>49</v>
      </c>
      <c r="H54" s="29"/>
      <c r="I54" s="29"/>
      <c r="J54" s="29"/>
      <c r="K54" s="29"/>
      <c r="L54" s="29"/>
    </row>
    <row r="55" spans="1:12" s="20" customFormat="1" ht="20" thickBot="1" x14ac:dyDescent="0.2">
      <c r="A55" s="13">
        <v>50</v>
      </c>
      <c r="B55" s="39"/>
      <c r="C55" s="121" t="s">
        <v>226</v>
      </c>
      <c r="D55" s="402" t="s">
        <v>91</v>
      </c>
      <c r="E55" s="120">
        <v>13.21</v>
      </c>
      <c r="F55" s="13">
        <v>50</v>
      </c>
      <c r="H55" s="29"/>
      <c r="I55" s="29"/>
      <c r="J55" s="29"/>
      <c r="K55" s="29"/>
      <c r="L55" s="29"/>
    </row>
    <row r="56" spans="1:12" s="20" customFormat="1" ht="19" thickBot="1" x14ac:dyDescent="0.2">
      <c r="A56" s="13">
        <v>51</v>
      </c>
      <c r="B56" s="39"/>
      <c r="C56" s="114" t="s">
        <v>282</v>
      </c>
      <c r="D56" s="202" t="s">
        <v>97</v>
      </c>
      <c r="E56" s="120">
        <v>13.21</v>
      </c>
      <c r="F56" s="13">
        <v>51</v>
      </c>
      <c r="H56" s="29"/>
      <c r="I56" s="29"/>
      <c r="J56" s="29"/>
      <c r="K56" s="29"/>
      <c r="L56" s="29"/>
    </row>
    <row r="57" spans="1:12" s="20" customFormat="1" ht="20" thickBot="1" x14ac:dyDescent="0.2">
      <c r="A57" s="13">
        <v>52</v>
      </c>
      <c r="B57" s="39"/>
      <c r="C57" s="121" t="s">
        <v>312</v>
      </c>
      <c r="D57" s="202" t="s">
        <v>99</v>
      </c>
      <c r="E57" s="120">
        <v>13.21</v>
      </c>
      <c r="F57" s="13">
        <v>52</v>
      </c>
      <c r="H57" s="29"/>
      <c r="I57" s="29"/>
      <c r="J57" s="29"/>
      <c r="K57" s="29"/>
      <c r="L57" s="29"/>
    </row>
    <row r="58" spans="1:12" s="20" customFormat="1" ht="39" thickBot="1" x14ac:dyDescent="0.2">
      <c r="A58" s="13">
        <v>53</v>
      </c>
      <c r="B58" s="39"/>
      <c r="C58" s="184" t="s">
        <v>326</v>
      </c>
      <c r="D58" s="411" t="s">
        <v>321</v>
      </c>
      <c r="E58" s="120">
        <v>13.22</v>
      </c>
      <c r="F58" s="13">
        <v>53</v>
      </c>
      <c r="H58" s="29"/>
      <c r="I58" s="29"/>
      <c r="J58" s="29"/>
      <c r="K58" s="29"/>
      <c r="L58" s="29"/>
    </row>
    <row r="59" spans="1:12" s="20" customFormat="1" ht="20" thickBot="1" x14ac:dyDescent="0.25">
      <c r="A59" s="13">
        <v>54</v>
      </c>
      <c r="B59" s="39"/>
      <c r="C59" s="222" t="s">
        <v>393</v>
      </c>
      <c r="D59" s="240" t="s">
        <v>114</v>
      </c>
      <c r="E59" s="224">
        <v>13.25</v>
      </c>
      <c r="F59" s="13">
        <v>54</v>
      </c>
      <c r="H59" s="29"/>
      <c r="I59" s="29"/>
      <c r="J59" s="29"/>
      <c r="K59" s="29"/>
      <c r="L59" s="29"/>
    </row>
    <row r="60" spans="1:12" s="20" customFormat="1" ht="19" x14ac:dyDescent="0.2">
      <c r="A60" s="13">
        <v>55</v>
      </c>
      <c r="B60" s="39"/>
      <c r="C60" s="184" t="s">
        <v>128</v>
      </c>
      <c r="D60" s="318" t="s">
        <v>104</v>
      </c>
      <c r="E60" s="120">
        <v>13.29</v>
      </c>
      <c r="F60" s="13">
        <v>55</v>
      </c>
      <c r="H60" s="29"/>
      <c r="I60" s="29"/>
      <c r="J60" s="29"/>
      <c r="K60" s="29"/>
      <c r="L60" s="29"/>
    </row>
    <row r="61" spans="1:12" s="20" customFormat="1" ht="19" x14ac:dyDescent="0.2">
      <c r="A61" s="13">
        <v>56</v>
      </c>
      <c r="B61" s="39"/>
      <c r="C61" s="121" t="s">
        <v>253</v>
      </c>
      <c r="D61" s="318" t="s">
        <v>92</v>
      </c>
      <c r="E61" s="139">
        <v>13.3</v>
      </c>
      <c r="F61" s="13">
        <v>56</v>
      </c>
      <c r="H61" s="29"/>
      <c r="I61" s="29"/>
      <c r="J61" s="29"/>
      <c r="K61" s="29"/>
      <c r="L61" s="29"/>
    </row>
    <row r="62" spans="1:12" s="20" customFormat="1" ht="19" x14ac:dyDescent="0.15">
      <c r="A62" s="13">
        <v>57</v>
      </c>
      <c r="B62" s="39"/>
      <c r="C62" s="182" t="s">
        <v>355</v>
      </c>
      <c r="D62" s="196" t="s">
        <v>100</v>
      </c>
      <c r="E62" s="139">
        <v>13.3</v>
      </c>
      <c r="F62" s="13">
        <v>57</v>
      </c>
      <c r="H62" s="29"/>
      <c r="I62" s="29"/>
      <c r="J62" s="29"/>
      <c r="K62" s="29"/>
      <c r="L62" s="29"/>
    </row>
    <row r="63" spans="1:12" s="20" customFormat="1" ht="19" x14ac:dyDescent="0.2">
      <c r="A63" s="13">
        <v>58</v>
      </c>
      <c r="B63" s="39"/>
      <c r="C63" s="182" t="s">
        <v>126</v>
      </c>
      <c r="D63" s="318" t="s">
        <v>102</v>
      </c>
      <c r="E63" s="139">
        <v>13.3</v>
      </c>
      <c r="F63" s="13">
        <v>58</v>
      </c>
      <c r="H63" s="29"/>
      <c r="I63" s="29"/>
      <c r="J63" s="29"/>
      <c r="K63" s="29"/>
      <c r="L63" s="29"/>
    </row>
    <row r="64" spans="1:12" s="20" customFormat="1" ht="18" x14ac:dyDescent="0.2">
      <c r="A64" s="13">
        <v>59</v>
      </c>
      <c r="B64" s="39"/>
      <c r="C64" s="117" t="s">
        <v>385</v>
      </c>
      <c r="D64" s="318" t="s">
        <v>103</v>
      </c>
      <c r="E64" s="139">
        <v>13.3</v>
      </c>
      <c r="F64" s="13">
        <v>59</v>
      </c>
      <c r="H64" s="29"/>
      <c r="I64" s="29"/>
      <c r="J64" s="29"/>
      <c r="K64" s="29"/>
      <c r="L64" s="29"/>
    </row>
    <row r="65" spans="1:12" s="20" customFormat="1" ht="19" x14ac:dyDescent="0.2">
      <c r="A65" s="13">
        <v>60</v>
      </c>
      <c r="B65" s="39"/>
      <c r="C65" s="182" t="s">
        <v>214</v>
      </c>
      <c r="D65" s="318" t="s">
        <v>109</v>
      </c>
      <c r="E65" s="139">
        <v>13.3</v>
      </c>
      <c r="F65" s="13">
        <v>60</v>
      </c>
      <c r="H65" s="29"/>
      <c r="I65" s="29"/>
      <c r="J65" s="29"/>
      <c r="K65" s="29"/>
      <c r="L65" s="29"/>
    </row>
    <row r="66" spans="1:12" s="20" customFormat="1" ht="19" x14ac:dyDescent="0.2">
      <c r="A66" s="13">
        <v>61</v>
      </c>
      <c r="B66" s="39"/>
      <c r="C66" s="121" t="s">
        <v>248</v>
      </c>
      <c r="D66" s="318" t="s">
        <v>92</v>
      </c>
      <c r="E66" s="139">
        <v>13.32</v>
      </c>
      <c r="F66" s="13">
        <v>61</v>
      </c>
      <c r="H66" s="29"/>
      <c r="I66" s="29"/>
      <c r="J66" s="29"/>
      <c r="K66" s="29"/>
      <c r="L66" s="29"/>
    </row>
    <row r="67" spans="1:12" s="20" customFormat="1" ht="20" thickBot="1" x14ac:dyDescent="0.25">
      <c r="A67" s="13">
        <v>62</v>
      </c>
      <c r="B67" s="39"/>
      <c r="C67" s="286" t="s">
        <v>330</v>
      </c>
      <c r="D67" s="318" t="s">
        <v>101</v>
      </c>
      <c r="E67" s="375">
        <v>13.32</v>
      </c>
      <c r="F67" s="13">
        <v>62</v>
      </c>
      <c r="H67" s="29"/>
      <c r="I67" s="29"/>
      <c r="J67" s="29"/>
      <c r="K67" s="29"/>
      <c r="L67" s="29"/>
    </row>
    <row r="68" spans="1:12" s="20" customFormat="1" ht="20" thickBot="1" x14ac:dyDescent="0.2">
      <c r="A68" s="13">
        <v>63</v>
      </c>
      <c r="B68" s="39"/>
      <c r="C68" s="121" t="s">
        <v>309</v>
      </c>
      <c r="D68" s="264" t="s">
        <v>99</v>
      </c>
      <c r="E68" s="120">
        <v>13.34</v>
      </c>
      <c r="F68" s="13">
        <v>63</v>
      </c>
      <c r="H68" s="29"/>
      <c r="I68" s="29"/>
      <c r="J68" s="29"/>
      <c r="K68" s="29"/>
      <c r="L68" s="29"/>
    </row>
    <row r="69" spans="1:12" s="20" customFormat="1" ht="20" thickBot="1" x14ac:dyDescent="0.25">
      <c r="A69" s="13">
        <v>64</v>
      </c>
      <c r="B69" s="39"/>
      <c r="C69" s="186" t="s">
        <v>222</v>
      </c>
      <c r="D69" s="403" t="s">
        <v>111</v>
      </c>
      <c r="E69" s="120">
        <v>13.34</v>
      </c>
      <c r="F69" s="13">
        <v>64</v>
      </c>
      <c r="H69" s="29"/>
      <c r="I69" s="29"/>
      <c r="J69" s="29"/>
      <c r="K69" s="29"/>
      <c r="L69" s="29"/>
    </row>
    <row r="70" spans="1:12" s="20" customFormat="1" ht="20" thickBot="1" x14ac:dyDescent="0.25">
      <c r="A70" s="13">
        <v>65</v>
      </c>
      <c r="B70" s="39"/>
      <c r="C70" s="121" t="s">
        <v>250</v>
      </c>
      <c r="D70" s="403" t="s">
        <v>92</v>
      </c>
      <c r="E70" s="120">
        <v>13.37</v>
      </c>
      <c r="F70" s="13">
        <v>65</v>
      </c>
      <c r="H70" s="29"/>
      <c r="I70" s="29"/>
      <c r="J70" s="29"/>
      <c r="K70" s="29"/>
      <c r="L70" s="29"/>
    </row>
    <row r="71" spans="1:12" s="20" customFormat="1" ht="20" thickBot="1" x14ac:dyDescent="0.2">
      <c r="A71" s="13">
        <v>66</v>
      </c>
      <c r="B71" s="39"/>
      <c r="C71" s="182" t="s">
        <v>353</v>
      </c>
      <c r="D71" s="264" t="s">
        <v>100</v>
      </c>
      <c r="E71" s="120">
        <v>13.38</v>
      </c>
      <c r="F71" s="13">
        <v>66</v>
      </c>
      <c r="H71" s="29"/>
      <c r="I71" s="29"/>
      <c r="J71" s="29"/>
      <c r="K71" s="29"/>
      <c r="L71" s="29"/>
    </row>
    <row r="72" spans="1:12" s="20" customFormat="1" ht="20" thickBot="1" x14ac:dyDescent="0.25">
      <c r="A72" s="13">
        <v>67</v>
      </c>
      <c r="B72" s="39"/>
      <c r="C72" s="184" t="s">
        <v>360</v>
      </c>
      <c r="D72" s="401" t="s">
        <v>96</v>
      </c>
      <c r="E72" s="120">
        <v>13.39</v>
      </c>
      <c r="F72" s="13">
        <v>67</v>
      </c>
      <c r="H72" s="29"/>
      <c r="I72" s="29"/>
      <c r="J72" s="29"/>
      <c r="K72" s="29"/>
      <c r="L72" s="29"/>
    </row>
    <row r="73" spans="1:12" s="20" customFormat="1" ht="19" thickBot="1" x14ac:dyDescent="0.25">
      <c r="A73" s="13">
        <v>68</v>
      </c>
      <c r="B73" s="39"/>
      <c r="C73" s="117" t="s">
        <v>106</v>
      </c>
      <c r="D73" s="403" t="s">
        <v>105</v>
      </c>
      <c r="E73" s="120">
        <v>13.4</v>
      </c>
      <c r="F73" s="13">
        <v>68</v>
      </c>
      <c r="H73" s="29"/>
      <c r="I73" s="29"/>
      <c r="J73" s="29"/>
      <c r="K73" s="29"/>
      <c r="L73" s="29"/>
    </row>
    <row r="74" spans="1:12" s="20" customFormat="1" ht="19" thickBot="1" x14ac:dyDescent="0.25">
      <c r="A74" s="13">
        <v>69</v>
      </c>
      <c r="B74" s="39"/>
      <c r="C74" s="117" t="s">
        <v>337</v>
      </c>
      <c r="D74" s="264" t="s">
        <v>93</v>
      </c>
      <c r="E74" s="120">
        <v>13.41</v>
      </c>
      <c r="F74" s="13">
        <v>69</v>
      </c>
      <c r="H74" s="29"/>
      <c r="I74" s="29"/>
      <c r="J74" s="29"/>
      <c r="K74" s="29"/>
      <c r="L74" s="29"/>
    </row>
    <row r="75" spans="1:12" s="20" customFormat="1" ht="19" thickBot="1" x14ac:dyDescent="0.2">
      <c r="A75" s="13">
        <v>70</v>
      </c>
      <c r="B75" s="39"/>
      <c r="C75" s="265" t="s">
        <v>285</v>
      </c>
      <c r="D75" s="264" t="s">
        <v>97</v>
      </c>
      <c r="E75" s="224">
        <v>13.42</v>
      </c>
      <c r="F75" s="13">
        <v>70</v>
      </c>
      <c r="H75" s="29"/>
      <c r="I75" s="29"/>
      <c r="J75" s="29"/>
      <c r="K75" s="29"/>
      <c r="L75" s="29"/>
    </row>
    <row r="76" spans="1:12" s="20" customFormat="1" ht="19" x14ac:dyDescent="0.15">
      <c r="A76" s="13">
        <v>71</v>
      </c>
      <c r="B76" s="39"/>
      <c r="C76" s="186" t="s">
        <v>140</v>
      </c>
      <c r="D76" s="405" t="s">
        <v>142</v>
      </c>
      <c r="E76" s="120">
        <v>13.43</v>
      </c>
      <c r="F76" s="13">
        <v>71</v>
      </c>
      <c r="H76" s="29"/>
      <c r="I76" s="29"/>
      <c r="J76" s="29"/>
      <c r="K76" s="29"/>
      <c r="L76" s="29"/>
    </row>
    <row r="77" spans="1:12" s="20" customFormat="1" ht="19" x14ac:dyDescent="0.15">
      <c r="A77" s="13">
        <v>72</v>
      </c>
      <c r="B77" s="39"/>
      <c r="C77" s="121" t="s">
        <v>225</v>
      </c>
      <c r="D77" s="400" t="s">
        <v>91</v>
      </c>
      <c r="E77" s="120">
        <v>13.44</v>
      </c>
      <c r="F77" s="13">
        <v>72</v>
      </c>
      <c r="H77" s="29"/>
      <c r="I77" s="29"/>
      <c r="J77" s="29"/>
      <c r="K77" s="29"/>
      <c r="L77" s="29"/>
    </row>
    <row r="78" spans="1:12" s="20" customFormat="1" ht="18" x14ac:dyDescent="0.15">
      <c r="A78" s="13">
        <v>73</v>
      </c>
      <c r="B78" s="39"/>
      <c r="C78" s="114" t="s">
        <v>284</v>
      </c>
      <c r="D78" s="405" t="s">
        <v>97</v>
      </c>
      <c r="E78" s="120">
        <v>13.44</v>
      </c>
      <c r="F78" s="13">
        <v>73</v>
      </c>
      <c r="H78" s="29"/>
      <c r="I78" s="29"/>
      <c r="J78" s="29"/>
      <c r="K78" s="29"/>
      <c r="L78" s="29"/>
    </row>
    <row r="79" spans="1:12" s="20" customFormat="1" ht="19" x14ac:dyDescent="0.15">
      <c r="A79" s="13">
        <v>74</v>
      </c>
      <c r="B79" s="39"/>
      <c r="C79" s="121" t="s">
        <v>310</v>
      </c>
      <c r="D79" s="161" t="s">
        <v>99</v>
      </c>
      <c r="E79" s="120">
        <v>13.45</v>
      </c>
      <c r="F79" s="13">
        <v>74</v>
      </c>
      <c r="H79" s="29"/>
      <c r="I79" s="29"/>
      <c r="J79" s="29"/>
      <c r="K79" s="29"/>
      <c r="L79" s="29"/>
    </row>
    <row r="80" spans="1:12" s="20" customFormat="1" ht="19" x14ac:dyDescent="0.15">
      <c r="A80" s="13">
        <v>75</v>
      </c>
      <c r="B80" s="39"/>
      <c r="C80" s="121" t="s">
        <v>311</v>
      </c>
      <c r="D80" s="161" t="s">
        <v>99</v>
      </c>
      <c r="E80" s="120">
        <v>13.45</v>
      </c>
      <c r="F80" s="13">
        <v>75</v>
      </c>
      <c r="H80" s="29"/>
      <c r="I80" s="29"/>
      <c r="J80" s="29"/>
      <c r="K80" s="29"/>
      <c r="L80" s="29"/>
    </row>
    <row r="81" spans="1:12" s="20" customFormat="1" ht="19" x14ac:dyDescent="0.2">
      <c r="A81" s="13">
        <v>76</v>
      </c>
      <c r="B81" s="39"/>
      <c r="C81" s="182" t="s">
        <v>303</v>
      </c>
      <c r="D81" s="404" t="s">
        <v>102</v>
      </c>
      <c r="E81" s="120">
        <v>13.45</v>
      </c>
      <c r="F81" s="13">
        <v>76</v>
      </c>
      <c r="H81" s="29"/>
      <c r="I81" s="29"/>
      <c r="J81" s="29"/>
      <c r="K81" s="29"/>
      <c r="L81" s="29"/>
    </row>
    <row r="82" spans="1:12" s="20" customFormat="1" ht="19" x14ac:dyDescent="0.15">
      <c r="A82" s="13">
        <v>77</v>
      </c>
      <c r="B82" s="39"/>
      <c r="C82" s="182" t="s">
        <v>108</v>
      </c>
      <c r="D82" s="405" t="s">
        <v>100</v>
      </c>
      <c r="E82" s="120">
        <v>13.47</v>
      </c>
      <c r="F82" s="13">
        <v>77</v>
      </c>
      <c r="H82" s="29"/>
      <c r="I82" s="29"/>
      <c r="J82" s="29"/>
      <c r="K82" s="29"/>
      <c r="L82" s="29"/>
    </row>
    <row r="83" spans="1:12" s="20" customFormat="1" ht="20" thickBot="1" x14ac:dyDescent="0.25">
      <c r="A83" s="13">
        <v>78</v>
      </c>
      <c r="B83" s="39"/>
      <c r="C83" s="314" t="s">
        <v>305</v>
      </c>
      <c r="D83" s="404" t="s">
        <v>102</v>
      </c>
      <c r="E83" s="255">
        <v>13.51</v>
      </c>
      <c r="F83" s="13">
        <v>78</v>
      </c>
      <c r="H83" s="29"/>
      <c r="I83" s="29"/>
      <c r="J83" s="29"/>
      <c r="K83" s="29"/>
      <c r="L83" s="29"/>
    </row>
    <row r="84" spans="1:12" s="20" customFormat="1" ht="19" thickBot="1" x14ac:dyDescent="0.25">
      <c r="A84" s="13">
        <v>79</v>
      </c>
      <c r="B84" s="39"/>
      <c r="C84" s="205" t="s">
        <v>346</v>
      </c>
      <c r="D84" s="240" t="s">
        <v>122</v>
      </c>
      <c r="E84" s="120">
        <v>13.51</v>
      </c>
      <c r="F84" s="13">
        <v>79</v>
      </c>
      <c r="H84" s="29"/>
      <c r="I84" s="29"/>
      <c r="J84" s="29"/>
      <c r="K84" s="29"/>
      <c r="L84" s="29"/>
    </row>
    <row r="85" spans="1:12" s="20" customFormat="1" ht="20" thickBot="1" x14ac:dyDescent="0.2">
      <c r="A85" s="13">
        <v>80</v>
      </c>
      <c r="B85" s="39"/>
      <c r="C85" s="182" t="s">
        <v>236</v>
      </c>
      <c r="D85" s="406" t="s">
        <v>138</v>
      </c>
      <c r="E85" s="120">
        <v>13.51</v>
      </c>
      <c r="F85" s="13">
        <v>80</v>
      </c>
      <c r="H85" s="29"/>
      <c r="I85" s="29"/>
      <c r="J85" s="29"/>
      <c r="K85" s="29"/>
      <c r="L85" s="29"/>
    </row>
    <row r="86" spans="1:12" s="20" customFormat="1" ht="19" thickBot="1" x14ac:dyDescent="0.25">
      <c r="A86" s="13">
        <v>81</v>
      </c>
      <c r="B86" s="39"/>
      <c r="C86" s="117" t="s">
        <v>133</v>
      </c>
      <c r="D86" s="240" t="s">
        <v>103</v>
      </c>
      <c r="E86" s="120">
        <v>13.52</v>
      </c>
      <c r="F86" s="13">
        <v>81</v>
      </c>
      <c r="H86" s="29"/>
      <c r="I86" s="29"/>
      <c r="J86" s="29"/>
      <c r="K86" s="29"/>
      <c r="L86" s="29"/>
    </row>
    <row r="87" spans="1:12" s="20" customFormat="1" ht="19" thickBot="1" x14ac:dyDescent="0.25">
      <c r="A87" s="13">
        <v>82</v>
      </c>
      <c r="B87" s="39"/>
      <c r="C87" s="117" t="s">
        <v>339</v>
      </c>
      <c r="D87" s="202" t="s">
        <v>93</v>
      </c>
      <c r="E87" s="120">
        <v>13.53</v>
      </c>
      <c r="F87" s="13">
        <v>82</v>
      </c>
      <c r="H87" s="29"/>
      <c r="I87" s="29"/>
      <c r="J87" s="29"/>
      <c r="K87" s="29"/>
      <c r="L87" s="29"/>
    </row>
    <row r="88" spans="1:12" s="20" customFormat="1" ht="20" thickBot="1" x14ac:dyDescent="0.25">
      <c r="A88" s="13">
        <v>83</v>
      </c>
      <c r="B88" s="39"/>
      <c r="C88" s="184" t="s">
        <v>306</v>
      </c>
      <c r="D88" s="240" t="s">
        <v>102</v>
      </c>
      <c r="E88" s="120">
        <v>13.55</v>
      </c>
      <c r="F88" s="13">
        <v>83</v>
      </c>
      <c r="H88" s="29"/>
      <c r="I88" s="29"/>
      <c r="J88" s="29"/>
      <c r="K88" s="29"/>
      <c r="L88" s="29"/>
    </row>
    <row r="89" spans="1:12" s="20" customFormat="1" ht="19" thickBot="1" x14ac:dyDescent="0.25">
      <c r="A89" s="13">
        <v>84</v>
      </c>
      <c r="B89" s="39"/>
      <c r="C89" s="117" t="s">
        <v>383</v>
      </c>
      <c r="D89" s="240" t="s">
        <v>103</v>
      </c>
      <c r="E89" s="120">
        <v>13.55</v>
      </c>
      <c r="F89" s="13">
        <v>84</v>
      </c>
      <c r="H89" s="29"/>
      <c r="I89" s="29"/>
      <c r="J89" s="29"/>
      <c r="K89" s="29"/>
      <c r="L89" s="29"/>
    </row>
    <row r="90" spans="1:12" s="20" customFormat="1" ht="20" thickBot="1" x14ac:dyDescent="0.25">
      <c r="A90" s="13">
        <v>85</v>
      </c>
      <c r="B90" s="39"/>
      <c r="C90" s="184" t="s">
        <v>361</v>
      </c>
      <c r="D90" s="261" t="s">
        <v>96</v>
      </c>
      <c r="E90" s="120">
        <v>13.56</v>
      </c>
      <c r="F90" s="13">
        <v>85</v>
      </c>
      <c r="H90" s="29"/>
      <c r="I90" s="29"/>
      <c r="J90" s="29"/>
      <c r="K90" s="29"/>
      <c r="L90" s="29"/>
    </row>
    <row r="91" spans="1:12" s="20" customFormat="1" ht="20" thickBot="1" x14ac:dyDescent="0.25">
      <c r="A91" s="13">
        <v>86</v>
      </c>
      <c r="B91" s="39"/>
      <c r="C91" s="306" t="s">
        <v>221</v>
      </c>
      <c r="D91" s="240" t="s">
        <v>111</v>
      </c>
      <c r="E91" s="224">
        <v>13.56</v>
      </c>
      <c r="F91" s="13">
        <v>86</v>
      </c>
      <c r="H91" s="29"/>
      <c r="I91" s="29"/>
      <c r="J91" s="29"/>
      <c r="K91" s="29"/>
      <c r="L91" s="29"/>
    </row>
    <row r="92" spans="1:12" s="20" customFormat="1" ht="19" x14ac:dyDescent="0.2">
      <c r="A92" s="13">
        <v>87</v>
      </c>
      <c r="B92" s="39"/>
      <c r="C92" s="184" t="s">
        <v>357</v>
      </c>
      <c r="D92" s="410" t="s">
        <v>96</v>
      </c>
      <c r="E92" s="120">
        <v>13.57</v>
      </c>
      <c r="F92" s="13">
        <v>87</v>
      </c>
      <c r="H92" s="29"/>
      <c r="I92" s="29"/>
      <c r="J92" s="29"/>
      <c r="K92" s="29"/>
      <c r="L92" s="29"/>
    </row>
    <row r="93" spans="1:12" s="20" customFormat="1" ht="18" x14ac:dyDescent="0.2">
      <c r="A93" s="13">
        <v>88</v>
      </c>
      <c r="B93" s="39"/>
      <c r="C93" s="396" t="s">
        <v>121</v>
      </c>
      <c r="D93" s="161" t="s">
        <v>93</v>
      </c>
      <c r="E93" s="120">
        <v>13.58</v>
      </c>
      <c r="F93" s="13">
        <v>88</v>
      </c>
      <c r="H93" s="29"/>
      <c r="I93" s="29"/>
      <c r="J93" s="29"/>
      <c r="K93" s="29"/>
      <c r="L93" s="29"/>
    </row>
    <row r="94" spans="1:12" s="20" customFormat="1" ht="19" x14ac:dyDescent="0.2">
      <c r="A94" s="13">
        <v>89</v>
      </c>
      <c r="B94" s="39"/>
      <c r="C94" s="393" t="s">
        <v>252</v>
      </c>
      <c r="D94" s="404" t="s">
        <v>92</v>
      </c>
      <c r="E94" s="120">
        <v>13.59</v>
      </c>
      <c r="F94" s="13">
        <v>89</v>
      </c>
      <c r="H94" s="29"/>
      <c r="I94" s="29"/>
      <c r="J94" s="29"/>
      <c r="K94" s="29"/>
      <c r="L94" s="29"/>
    </row>
    <row r="95" spans="1:12" s="20" customFormat="1" ht="18" x14ac:dyDescent="0.15">
      <c r="A95" s="13">
        <v>90</v>
      </c>
      <c r="B95" s="39"/>
      <c r="C95" s="391" t="s">
        <v>267</v>
      </c>
      <c r="D95" s="405" t="s">
        <v>110</v>
      </c>
      <c r="E95" s="120">
        <v>13.59</v>
      </c>
      <c r="F95" s="13">
        <v>90</v>
      </c>
      <c r="H95" s="29"/>
      <c r="I95" s="29"/>
      <c r="J95" s="29"/>
      <c r="K95" s="29"/>
      <c r="L95" s="29"/>
    </row>
    <row r="96" spans="1:12" s="20" customFormat="1" ht="19" x14ac:dyDescent="0.2">
      <c r="A96" s="13">
        <v>91</v>
      </c>
      <c r="B96" s="39"/>
      <c r="C96" s="399" t="s">
        <v>343</v>
      </c>
      <c r="D96" s="404" t="s">
        <v>122</v>
      </c>
      <c r="E96" s="120">
        <v>13.6</v>
      </c>
      <c r="F96" s="13">
        <v>91</v>
      </c>
      <c r="H96" s="29"/>
      <c r="I96" s="29"/>
      <c r="J96" s="29"/>
      <c r="K96" s="29"/>
      <c r="L96" s="29"/>
    </row>
    <row r="97" spans="1:12" s="20" customFormat="1" ht="18" x14ac:dyDescent="0.15">
      <c r="A97" s="13">
        <v>92</v>
      </c>
      <c r="B97" s="39"/>
      <c r="C97" s="391" t="s">
        <v>265</v>
      </c>
      <c r="D97" s="405" t="s">
        <v>110</v>
      </c>
      <c r="E97" s="120">
        <v>13.62</v>
      </c>
      <c r="F97" s="13">
        <v>92</v>
      </c>
      <c r="H97" s="29"/>
      <c r="I97" s="29"/>
      <c r="J97" s="29"/>
      <c r="K97" s="29"/>
      <c r="L97" s="29"/>
    </row>
    <row r="98" spans="1:12" s="20" customFormat="1" ht="19" x14ac:dyDescent="0.2">
      <c r="A98" s="13">
        <v>93</v>
      </c>
      <c r="B98" s="39"/>
      <c r="C98" s="376" t="s">
        <v>137</v>
      </c>
      <c r="D98" s="404" t="s">
        <v>135</v>
      </c>
      <c r="E98" s="120">
        <v>13.62</v>
      </c>
      <c r="F98" s="13">
        <v>93</v>
      </c>
      <c r="H98" s="29"/>
      <c r="I98" s="29"/>
      <c r="J98" s="29"/>
      <c r="K98" s="29"/>
      <c r="L98" s="29"/>
    </row>
    <row r="99" spans="1:12" s="20" customFormat="1" ht="20" thickBot="1" x14ac:dyDescent="0.2">
      <c r="A99" s="13">
        <v>94</v>
      </c>
      <c r="B99" s="39"/>
      <c r="C99" s="397" t="s">
        <v>195</v>
      </c>
      <c r="D99" s="405" t="s">
        <v>142</v>
      </c>
      <c r="E99" s="255">
        <v>13.63</v>
      </c>
      <c r="F99" s="13">
        <v>94</v>
      </c>
      <c r="H99" s="29"/>
      <c r="I99" s="29"/>
      <c r="J99" s="29"/>
      <c r="K99" s="29"/>
      <c r="L99" s="29"/>
    </row>
    <row r="100" spans="1:12" s="20" customFormat="1" ht="19" thickBot="1" x14ac:dyDescent="0.25">
      <c r="A100" s="13">
        <v>95</v>
      </c>
      <c r="B100" s="39"/>
      <c r="C100" s="117" t="s">
        <v>108</v>
      </c>
      <c r="D100" s="240" t="s">
        <v>105</v>
      </c>
      <c r="E100" s="120">
        <v>13.64</v>
      </c>
      <c r="F100" s="13">
        <v>95</v>
      </c>
      <c r="H100" s="29"/>
      <c r="I100" s="29"/>
      <c r="J100" s="29"/>
      <c r="K100" s="29"/>
      <c r="L100" s="29"/>
    </row>
    <row r="101" spans="1:12" s="20" customFormat="1" ht="19" thickBot="1" x14ac:dyDescent="0.25">
      <c r="A101" s="13">
        <v>96</v>
      </c>
      <c r="B101" s="39"/>
      <c r="C101" s="117" t="s">
        <v>338</v>
      </c>
      <c r="D101" s="202" t="s">
        <v>93</v>
      </c>
      <c r="E101" s="120">
        <v>13.66</v>
      </c>
      <c r="F101" s="13">
        <v>96</v>
      </c>
      <c r="H101" s="29"/>
      <c r="I101" s="29"/>
      <c r="J101" s="29"/>
      <c r="K101" s="29"/>
      <c r="L101" s="29"/>
    </row>
    <row r="102" spans="1:12" s="20" customFormat="1" ht="20" thickBot="1" x14ac:dyDescent="0.2">
      <c r="A102" s="13">
        <v>97</v>
      </c>
      <c r="B102" s="39"/>
      <c r="C102" s="121" t="s">
        <v>223</v>
      </c>
      <c r="D102" s="402" t="s">
        <v>91</v>
      </c>
      <c r="E102" s="120">
        <v>13.7</v>
      </c>
      <c r="F102" s="13">
        <v>97</v>
      </c>
      <c r="H102" s="29"/>
      <c r="I102" s="29"/>
      <c r="J102" s="29"/>
      <c r="K102" s="29"/>
      <c r="L102" s="29"/>
    </row>
    <row r="103" spans="1:12" s="20" customFormat="1" ht="19" thickBot="1" x14ac:dyDescent="0.25">
      <c r="A103" s="13">
        <v>98</v>
      </c>
      <c r="B103" s="39"/>
      <c r="C103" s="117" t="s">
        <v>107</v>
      </c>
      <c r="D103" s="240" t="s">
        <v>105</v>
      </c>
      <c r="E103" s="120">
        <v>13.7</v>
      </c>
      <c r="F103" s="13">
        <v>98</v>
      </c>
      <c r="H103" s="29"/>
      <c r="I103" s="29"/>
      <c r="J103" s="29"/>
      <c r="K103" s="29"/>
      <c r="L103" s="29"/>
    </row>
    <row r="104" spans="1:12" s="20" customFormat="1" ht="20" thickBot="1" x14ac:dyDescent="0.25">
      <c r="A104" s="13">
        <v>99</v>
      </c>
      <c r="B104" s="39"/>
      <c r="C104" s="182" t="s">
        <v>216</v>
      </c>
      <c r="D104" s="240" t="s">
        <v>109</v>
      </c>
      <c r="E104" s="120">
        <v>13.7</v>
      </c>
      <c r="F104" s="13">
        <v>99</v>
      </c>
      <c r="H104" s="29"/>
      <c r="I104" s="29"/>
      <c r="J104" s="29"/>
      <c r="K104" s="29"/>
      <c r="L104" s="29"/>
    </row>
    <row r="105" spans="1:12" s="20" customFormat="1" ht="20" thickBot="1" x14ac:dyDescent="0.2">
      <c r="A105" s="13">
        <v>100</v>
      </c>
      <c r="B105" s="39"/>
      <c r="C105" s="184" t="s">
        <v>229</v>
      </c>
      <c r="D105" s="406" t="s">
        <v>233</v>
      </c>
      <c r="E105" s="120">
        <v>13.71</v>
      </c>
      <c r="F105" s="13">
        <v>100</v>
      </c>
      <c r="H105" s="29"/>
      <c r="I105" s="29"/>
      <c r="J105" s="29"/>
      <c r="K105" s="29"/>
      <c r="L105" s="29"/>
    </row>
    <row r="106" spans="1:12" s="20" customFormat="1" ht="20" thickBot="1" x14ac:dyDescent="0.2">
      <c r="A106" s="13">
        <v>101</v>
      </c>
      <c r="B106" s="39"/>
      <c r="C106" s="182" t="s">
        <v>239</v>
      </c>
      <c r="D106" s="406" t="s">
        <v>138</v>
      </c>
      <c r="E106" s="120">
        <v>13.74</v>
      </c>
      <c r="F106" s="13">
        <v>101</v>
      </c>
      <c r="H106" s="29"/>
      <c r="I106" s="29"/>
      <c r="J106" s="29"/>
      <c r="K106" s="29"/>
      <c r="L106" s="29"/>
    </row>
    <row r="107" spans="1:12" s="20" customFormat="1" ht="20" thickBot="1" x14ac:dyDescent="0.25">
      <c r="A107" s="13">
        <v>102</v>
      </c>
      <c r="B107" s="39"/>
      <c r="C107" s="265" t="s">
        <v>273</v>
      </c>
      <c r="D107" s="261" t="s">
        <v>95</v>
      </c>
      <c r="E107" s="224">
        <v>13.75</v>
      </c>
      <c r="F107" s="13">
        <v>102</v>
      </c>
      <c r="H107" s="29"/>
      <c r="I107" s="29"/>
      <c r="J107" s="29"/>
      <c r="K107" s="29"/>
      <c r="L107" s="29"/>
    </row>
    <row r="108" spans="1:12" s="20" customFormat="1" ht="18" x14ac:dyDescent="0.15">
      <c r="A108" s="13">
        <v>103</v>
      </c>
      <c r="B108" s="39"/>
      <c r="C108" s="114" t="s">
        <v>289</v>
      </c>
      <c r="D108" s="405" t="s">
        <v>98</v>
      </c>
      <c r="E108" s="120">
        <v>13.75</v>
      </c>
      <c r="F108" s="13">
        <v>103</v>
      </c>
      <c r="H108" s="29"/>
      <c r="I108" s="29"/>
      <c r="J108" s="29"/>
      <c r="K108" s="29"/>
      <c r="L108" s="29"/>
    </row>
    <row r="109" spans="1:12" s="20" customFormat="1" ht="18" x14ac:dyDescent="0.2">
      <c r="A109" s="13">
        <v>104</v>
      </c>
      <c r="B109" s="39"/>
      <c r="C109" s="117" t="s">
        <v>340</v>
      </c>
      <c r="D109" s="161" t="s">
        <v>93</v>
      </c>
      <c r="E109" s="120">
        <v>13.77</v>
      </c>
      <c r="F109" s="13">
        <v>104</v>
      </c>
      <c r="H109" s="29"/>
      <c r="I109" s="29"/>
      <c r="J109" s="29"/>
      <c r="K109" s="29"/>
      <c r="L109" s="29"/>
    </row>
    <row r="110" spans="1:12" s="20" customFormat="1" ht="19" x14ac:dyDescent="0.2">
      <c r="A110" s="13">
        <v>105</v>
      </c>
      <c r="B110" s="39"/>
      <c r="C110" s="184" t="s">
        <v>208</v>
      </c>
      <c r="D110" s="404" t="s">
        <v>104</v>
      </c>
      <c r="E110" s="120">
        <v>13.79</v>
      </c>
      <c r="F110" s="13">
        <v>105</v>
      </c>
      <c r="H110" s="29"/>
      <c r="I110" s="29"/>
      <c r="J110" s="29"/>
      <c r="K110" s="29"/>
      <c r="L110" s="29"/>
    </row>
    <row r="111" spans="1:12" s="20" customFormat="1" ht="19" x14ac:dyDescent="0.15">
      <c r="A111" s="13">
        <v>106</v>
      </c>
      <c r="B111" s="39"/>
      <c r="C111" s="184" t="s">
        <v>232</v>
      </c>
      <c r="D111" s="414" t="s">
        <v>233</v>
      </c>
      <c r="E111" s="120">
        <v>13.8</v>
      </c>
      <c r="F111" s="13">
        <v>106</v>
      </c>
      <c r="H111" s="29"/>
      <c r="I111" s="29"/>
      <c r="J111" s="29"/>
      <c r="K111" s="29"/>
      <c r="L111" s="29"/>
    </row>
    <row r="112" spans="1:12" s="20" customFormat="1" ht="19" x14ac:dyDescent="0.15">
      <c r="A112" s="13">
        <v>107</v>
      </c>
      <c r="B112" s="39"/>
      <c r="C112" s="121" t="s">
        <v>258</v>
      </c>
      <c r="D112" s="400" t="s">
        <v>256</v>
      </c>
      <c r="E112" s="120">
        <v>13.81</v>
      </c>
      <c r="F112" s="13">
        <v>107</v>
      </c>
      <c r="H112" s="29"/>
      <c r="I112" s="29"/>
      <c r="J112" s="29"/>
      <c r="K112" s="29"/>
      <c r="L112" s="29"/>
    </row>
    <row r="113" spans="1:12" s="20" customFormat="1" ht="19" x14ac:dyDescent="0.15">
      <c r="A113" s="13">
        <v>108</v>
      </c>
      <c r="B113" s="39"/>
      <c r="C113" s="394" t="s">
        <v>123</v>
      </c>
      <c r="D113" s="405" t="s">
        <v>100</v>
      </c>
      <c r="E113" s="120">
        <v>13.82</v>
      </c>
      <c r="F113" s="13">
        <v>108</v>
      </c>
      <c r="H113" s="29"/>
      <c r="I113" s="29"/>
      <c r="J113" s="29"/>
      <c r="K113" s="29"/>
      <c r="L113" s="29"/>
    </row>
    <row r="114" spans="1:12" s="20" customFormat="1" ht="19" x14ac:dyDescent="0.2">
      <c r="A114" s="13">
        <v>109</v>
      </c>
      <c r="B114" s="39"/>
      <c r="C114" s="186" t="s">
        <v>219</v>
      </c>
      <c r="D114" s="404" t="s">
        <v>111</v>
      </c>
      <c r="E114" s="120">
        <v>13.82</v>
      </c>
      <c r="F114" s="13">
        <v>109</v>
      </c>
      <c r="H114" s="29"/>
      <c r="I114" s="29"/>
      <c r="J114" s="29"/>
      <c r="K114" s="29"/>
      <c r="L114" s="29"/>
    </row>
    <row r="115" spans="1:12" s="20" customFormat="1" ht="19" thickBot="1" x14ac:dyDescent="0.2">
      <c r="A115" s="13">
        <v>110</v>
      </c>
      <c r="B115" s="39"/>
      <c r="C115" s="260" t="s">
        <v>271</v>
      </c>
      <c r="D115" s="405" t="s">
        <v>110</v>
      </c>
      <c r="E115" s="255">
        <v>13.83</v>
      </c>
      <c r="F115" s="13">
        <v>110</v>
      </c>
      <c r="H115" s="29"/>
      <c r="I115" s="29"/>
      <c r="J115" s="29"/>
      <c r="K115" s="29"/>
      <c r="L115" s="29"/>
    </row>
    <row r="116" spans="1:12" s="20" customFormat="1" ht="39" thickBot="1" x14ac:dyDescent="0.2">
      <c r="A116" s="13">
        <v>111</v>
      </c>
      <c r="B116" s="39"/>
      <c r="C116" s="184" t="s">
        <v>325</v>
      </c>
      <c r="D116" s="411" t="s">
        <v>321</v>
      </c>
      <c r="E116" s="120">
        <v>13.86</v>
      </c>
      <c r="F116" s="13">
        <v>111</v>
      </c>
      <c r="H116" s="29"/>
      <c r="I116" s="29"/>
      <c r="J116" s="29"/>
      <c r="K116" s="29"/>
      <c r="L116" s="29"/>
    </row>
    <row r="117" spans="1:12" s="20" customFormat="1" ht="20" thickBot="1" x14ac:dyDescent="0.2">
      <c r="A117" s="13">
        <v>112</v>
      </c>
      <c r="B117" s="39"/>
      <c r="C117" s="184" t="s">
        <v>378</v>
      </c>
      <c r="D117" s="406" t="s">
        <v>233</v>
      </c>
      <c r="E117" s="120">
        <v>13.87</v>
      </c>
      <c r="F117" s="13">
        <v>112</v>
      </c>
      <c r="H117" s="29"/>
      <c r="I117" s="29"/>
      <c r="J117" s="29"/>
      <c r="K117" s="29"/>
      <c r="L117" s="29"/>
    </row>
    <row r="118" spans="1:12" s="20" customFormat="1" ht="20" thickBot="1" x14ac:dyDescent="0.2">
      <c r="A118" s="13">
        <v>113</v>
      </c>
      <c r="B118" s="39"/>
      <c r="C118" s="182" t="s">
        <v>238</v>
      </c>
      <c r="D118" s="406" t="s">
        <v>138</v>
      </c>
      <c r="E118" s="120">
        <v>13.87</v>
      </c>
      <c r="F118" s="13">
        <v>113</v>
      </c>
      <c r="H118" s="29"/>
      <c r="I118" s="29"/>
      <c r="J118" s="29"/>
      <c r="K118" s="29"/>
      <c r="L118" s="29"/>
    </row>
    <row r="119" spans="1:12" s="20" customFormat="1" ht="20" thickBot="1" x14ac:dyDescent="0.25">
      <c r="A119" s="13">
        <v>114</v>
      </c>
      <c r="B119" s="39"/>
      <c r="C119" s="182" t="s">
        <v>198</v>
      </c>
      <c r="D119" s="240" t="s">
        <v>94</v>
      </c>
      <c r="E119" s="120">
        <v>13.88</v>
      </c>
      <c r="F119" s="13">
        <v>114</v>
      </c>
      <c r="H119" s="29"/>
      <c r="I119" s="29"/>
      <c r="J119" s="29"/>
      <c r="K119" s="29"/>
      <c r="L119" s="29"/>
    </row>
    <row r="120" spans="1:12" s="20" customFormat="1" ht="20" thickBot="1" x14ac:dyDescent="0.25">
      <c r="A120" s="13">
        <v>115</v>
      </c>
      <c r="B120" s="39"/>
      <c r="C120" s="184" t="s">
        <v>209</v>
      </c>
      <c r="D120" s="240" t="s">
        <v>104</v>
      </c>
      <c r="E120" s="120">
        <v>13.88</v>
      </c>
      <c r="F120" s="13">
        <v>115</v>
      </c>
      <c r="H120" s="29"/>
      <c r="I120" s="29"/>
      <c r="J120" s="29"/>
      <c r="K120" s="29"/>
      <c r="L120" s="29"/>
    </row>
    <row r="121" spans="1:12" s="20" customFormat="1" ht="19" thickBot="1" x14ac:dyDescent="0.2">
      <c r="A121" s="13">
        <v>116</v>
      </c>
      <c r="B121" s="39"/>
      <c r="C121" s="114" t="s">
        <v>266</v>
      </c>
      <c r="D121" s="202" t="s">
        <v>110</v>
      </c>
      <c r="E121" s="120">
        <v>13.88</v>
      </c>
      <c r="F121" s="13">
        <v>115</v>
      </c>
      <c r="H121" s="29"/>
      <c r="I121" s="29"/>
      <c r="J121" s="29"/>
      <c r="K121" s="29"/>
      <c r="L121" s="29"/>
    </row>
    <row r="122" spans="1:12" s="20" customFormat="1" ht="20" thickBot="1" x14ac:dyDescent="0.25">
      <c r="A122" s="13">
        <v>117</v>
      </c>
      <c r="B122" s="39"/>
      <c r="C122" s="182" t="s">
        <v>245</v>
      </c>
      <c r="D122" s="240" t="s">
        <v>135</v>
      </c>
      <c r="E122" s="120">
        <v>13.89</v>
      </c>
      <c r="F122" s="13">
        <v>117</v>
      </c>
      <c r="H122" s="29"/>
      <c r="I122" s="29"/>
      <c r="J122" s="29"/>
      <c r="K122" s="29"/>
      <c r="L122" s="29"/>
    </row>
    <row r="123" spans="1:12" s="20" customFormat="1" ht="20" thickBot="1" x14ac:dyDescent="0.2">
      <c r="A123" s="13">
        <v>118</v>
      </c>
      <c r="B123" s="39"/>
      <c r="C123" s="243" t="s">
        <v>264</v>
      </c>
      <c r="D123" s="402" t="s">
        <v>256</v>
      </c>
      <c r="E123" s="224">
        <v>13.9</v>
      </c>
      <c r="F123" s="13">
        <v>118</v>
      </c>
      <c r="H123" s="29"/>
      <c r="I123" s="29"/>
      <c r="J123" s="29"/>
      <c r="K123" s="29"/>
      <c r="L123" s="29"/>
    </row>
    <row r="124" spans="1:12" s="20" customFormat="1" ht="18" x14ac:dyDescent="0.2">
      <c r="A124" s="13">
        <v>119</v>
      </c>
      <c r="B124" s="39"/>
      <c r="C124" s="117" t="s">
        <v>132</v>
      </c>
      <c r="D124" s="196" t="s">
        <v>93</v>
      </c>
      <c r="E124" s="120">
        <v>13.9</v>
      </c>
      <c r="F124" s="13">
        <v>119</v>
      </c>
      <c r="H124" s="29"/>
      <c r="I124" s="29"/>
      <c r="J124" s="29"/>
      <c r="K124" s="29"/>
      <c r="L124" s="29"/>
    </row>
    <row r="125" spans="1:12" s="20" customFormat="1" ht="19" x14ac:dyDescent="0.15">
      <c r="A125" s="13">
        <v>120</v>
      </c>
      <c r="B125" s="39"/>
      <c r="C125" s="121" t="s">
        <v>313</v>
      </c>
      <c r="D125" s="196" t="s">
        <v>99</v>
      </c>
      <c r="E125" s="120">
        <v>13.9</v>
      </c>
      <c r="F125" s="13">
        <v>120</v>
      </c>
      <c r="H125" s="29"/>
      <c r="I125" s="29"/>
      <c r="J125" s="29"/>
      <c r="K125" s="29"/>
      <c r="L125" s="29"/>
    </row>
    <row r="126" spans="1:12" s="20" customFormat="1" ht="19" x14ac:dyDescent="0.15">
      <c r="A126" s="13">
        <v>121</v>
      </c>
      <c r="B126" s="39"/>
      <c r="C126" s="186" t="s">
        <v>196</v>
      </c>
      <c r="D126" s="196" t="s">
        <v>142</v>
      </c>
      <c r="E126" s="120">
        <v>13.91</v>
      </c>
      <c r="F126" s="13">
        <v>121</v>
      </c>
      <c r="H126" s="29"/>
      <c r="I126" s="29"/>
      <c r="J126" s="29"/>
      <c r="K126" s="29"/>
      <c r="L126" s="29"/>
    </row>
    <row r="127" spans="1:12" s="20" customFormat="1" ht="19" x14ac:dyDescent="0.15">
      <c r="A127" s="13">
        <v>122</v>
      </c>
      <c r="B127" s="39"/>
      <c r="C127" s="121" t="s">
        <v>259</v>
      </c>
      <c r="D127" s="416" t="s">
        <v>256</v>
      </c>
      <c r="E127" s="120">
        <v>13.93</v>
      </c>
      <c r="F127" s="13">
        <v>121</v>
      </c>
      <c r="H127" s="29"/>
      <c r="I127" s="29"/>
      <c r="J127" s="29"/>
      <c r="K127" s="29"/>
      <c r="L127" s="29"/>
    </row>
    <row r="128" spans="1:12" s="20" customFormat="1" ht="38" x14ac:dyDescent="0.15">
      <c r="A128" s="13">
        <v>123</v>
      </c>
      <c r="B128" s="39"/>
      <c r="C128" s="184" t="s">
        <v>324</v>
      </c>
      <c r="D128" s="408" t="s">
        <v>321</v>
      </c>
      <c r="E128" s="120">
        <v>13.93</v>
      </c>
      <c r="F128" s="13">
        <v>123</v>
      </c>
      <c r="H128" s="29"/>
      <c r="I128" s="29"/>
      <c r="J128" s="29"/>
      <c r="K128" s="29"/>
      <c r="L128" s="29"/>
    </row>
    <row r="129" spans="1:12" s="20" customFormat="1" ht="19" x14ac:dyDescent="0.2">
      <c r="A129" s="13">
        <v>124</v>
      </c>
      <c r="B129" s="39"/>
      <c r="C129" s="182" t="s">
        <v>334</v>
      </c>
      <c r="D129" s="318" t="s">
        <v>101</v>
      </c>
      <c r="E129" s="120">
        <v>13.94</v>
      </c>
      <c r="F129" s="13">
        <v>124</v>
      </c>
      <c r="H129" s="29"/>
      <c r="I129" s="29"/>
      <c r="J129" s="29"/>
      <c r="K129" s="29"/>
      <c r="L129" s="29"/>
    </row>
    <row r="130" spans="1:12" s="20" customFormat="1" ht="19" x14ac:dyDescent="0.15">
      <c r="A130" s="13">
        <v>125</v>
      </c>
      <c r="B130" s="39"/>
      <c r="C130" s="182" t="s">
        <v>297</v>
      </c>
      <c r="D130" s="198" t="s">
        <v>143</v>
      </c>
      <c r="E130" s="120">
        <v>13.95</v>
      </c>
      <c r="F130" s="13">
        <v>125</v>
      </c>
      <c r="H130" s="29"/>
      <c r="I130" s="29"/>
      <c r="J130" s="29"/>
      <c r="K130" s="29"/>
      <c r="L130" s="29"/>
    </row>
    <row r="131" spans="1:12" s="20" customFormat="1" ht="20" thickBot="1" x14ac:dyDescent="0.2">
      <c r="A131" s="13">
        <v>126</v>
      </c>
      <c r="B131" s="39"/>
      <c r="C131" s="286" t="s">
        <v>182</v>
      </c>
      <c r="D131" s="198" t="s">
        <v>138</v>
      </c>
      <c r="E131" s="255">
        <v>13.95</v>
      </c>
      <c r="F131" s="13">
        <v>126</v>
      </c>
      <c r="H131" s="29"/>
      <c r="I131" s="29"/>
      <c r="J131" s="29"/>
      <c r="K131" s="29"/>
      <c r="L131" s="29"/>
    </row>
    <row r="132" spans="1:12" s="20" customFormat="1" ht="20" thickBot="1" x14ac:dyDescent="0.25">
      <c r="A132" s="13">
        <v>127</v>
      </c>
      <c r="B132" s="39"/>
      <c r="C132" s="182" t="s">
        <v>336</v>
      </c>
      <c r="D132" s="240" t="s">
        <v>101</v>
      </c>
      <c r="E132" s="120">
        <v>13.96</v>
      </c>
      <c r="F132" s="13">
        <v>126</v>
      </c>
      <c r="H132" s="29"/>
      <c r="I132" s="29"/>
      <c r="J132" s="29"/>
      <c r="K132" s="29"/>
      <c r="L132" s="29"/>
    </row>
    <row r="133" spans="1:12" s="20" customFormat="1" ht="20" thickBot="1" x14ac:dyDescent="0.2">
      <c r="A133" s="13">
        <v>128</v>
      </c>
      <c r="B133" s="39"/>
      <c r="C133" s="186" t="s">
        <v>194</v>
      </c>
      <c r="D133" s="202" t="s">
        <v>142</v>
      </c>
      <c r="E133" s="120">
        <v>13.96</v>
      </c>
      <c r="F133" s="13">
        <v>128</v>
      </c>
      <c r="H133" s="29"/>
      <c r="I133" s="29"/>
      <c r="J133" s="29"/>
      <c r="K133" s="29"/>
      <c r="L133" s="29"/>
    </row>
    <row r="134" spans="1:12" s="20" customFormat="1" ht="20" thickBot="1" x14ac:dyDescent="0.25">
      <c r="A134" s="13">
        <v>129</v>
      </c>
      <c r="B134" s="39"/>
      <c r="C134" s="184" t="s">
        <v>390</v>
      </c>
      <c r="D134" s="240" t="s">
        <v>114</v>
      </c>
      <c r="E134" s="120">
        <v>13.98</v>
      </c>
      <c r="F134" s="13">
        <v>129</v>
      </c>
      <c r="H134" s="29"/>
      <c r="I134" s="29"/>
      <c r="J134" s="29"/>
      <c r="K134" s="29"/>
      <c r="L134" s="29"/>
    </row>
    <row r="135" spans="1:12" s="20" customFormat="1" ht="20" thickBot="1" x14ac:dyDescent="0.2">
      <c r="A135" s="13">
        <v>130</v>
      </c>
      <c r="B135" s="39"/>
      <c r="C135" s="184" t="s">
        <v>380</v>
      </c>
      <c r="D135" s="406" t="s">
        <v>233</v>
      </c>
      <c r="E135" s="120">
        <v>13.99</v>
      </c>
      <c r="F135" s="13">
        <v>130</v>
      </c>
      <c r="H135" s="29"/>
      <c r="I135" s="29"/>
      <c r="J135" s="29"/>
      <c r="K135" s="29"/>
      <c r="L135" s="29"/>
    </row>
    <row r="136" spans="1:12" s="20" customFormat="1" ht="20" thickBot="1" x14ac:dyDescent="0.25">
      <c r="A136" s="13">
        <v>131</v>
      </c>
      <c r="B136" s="39"/>
      <c r="C136" s="186" t="s">
        <v>220</v>
      </c>
      <c r="D136" s="240" t="s">
        <v>111</v>
      </c>
      <c r="E136" s="120">
        <v>14</v>
      </c>
      <c r="F136" s="13">
        <v>131</v>
      </c>
      <c r="H136" s="29"/>
      <c r="I136" s="29"/>
      <c r="J136" s="29"/>
      <c r="K136" s="29"/>
      <c r="L136" s="29"/>
    </row>
    <row r="137" spans="1:12" s="20" customFormat="1" ht="19" thickBot="1" x14ac:dyDescent="0.25">
      <c r="A137" s="13">
        <v>132</v>
      </c>
      <c r="B137" s="39"/>
      <c r="C137" s="117" t="s">
        <v>129</v>
      </c>
      <c r="D137" s="240" t="s">
        <v>105</v>
      </c>
      <c r="E137" s="120">
        <v>14.01</v>
      </c>
      <c r="F137" s="13">
        <v>132</v>
      </c>
      <c r="H137" s="29"/>
      <c r="I137" s="29"/>
      <c r="J137" s="29"/>
      <c r="K137" s="29"/>
      <c r="L137" s="29"/>
    </row>
    <row r="138" spans="1:12" s="20" customFormat="1" ht="19" thickBot="1" x14ac:dyDescent="0.25">
      <c r="A138" s="13">
        <v>133</v>
      </c>
      <c r="B138" s="39"/>
      <c r="C138" s="114" t="s">
        <v>348</v>
      </c>
      <c r="D138" s="240" t="s">
        <v>109</v>
      </c>
      <c r="E138" s="120">
        <v>14.02</v>
      </c>
      <c r="F138" s="13">
        <v>133</v>
      </c>
      <c r="H138" s="29"/>
      <c r="I138" s="29"/>
      <c r="J138" s="29"/>
      <c r="K138" s="29"/>
      <c r="L138" s="29"/>
    </row>
    <row r="139" spans="1:12" s="20" customFormat="1" ht="20" thickBot="1" x14ac:dyDescent="0.25">
      <c r="A139" s="13">
        <v>134</v>
      </c>
      <c r="B139" s="39"/>
      <c r="C139" s="258" t="s">
        <v>136</v>
      </c>
      <c r="D139" s="240" t="s">
        <v>135</v>
      </c>
      <c r="E139" s="224">
        <v>14.02</v>
      </c>
      <c r="F139" s="13">
        <v>134</v>
      </c>
      <c r="H139" s="29"/>
      <c r="I139" s="29"/>
      <c r="J139" s="29"/>
      <c r="K139" s="29"/>
      <c r="L139" s="29"/>
    </row>
    <row r="140" spans="1:12" s="20" customFormat="1" ht="19" x14ac:dyDescent="0.2">
      <c r="A140" s="13">
        <v>135</v>
      </c>
      <c r="B140" s="39"/>
      <c r="C140" s="184" t="s">
        <v>211</v>
      </c>
      <c r="D140" s="404" t="s">
        <v>104</v>
      </c>
      <c r="E140" s="120">
        <v>14.03</v>
      </c>
      <c r="F140" s="13">
        <v>135</v>
      </c>
      <c r="H140" s="29"/>
      <c r="I140" s="29"/>
      <c r="J140" s="29"/>
      <c r="K140" s="29"/>
      <c r="L140" s="29"/>
    </row>
    <row r="141" spans="1:12" s="20" customFormat="1" ht="19" x14ac:dyDescent="0.2">
      <c r="A141" s="13">
        <v>136</v>
      </c>
      <c r="B141" s="39"/>
      <c r="C141" s="184" t="s">
        <v>304</v>
      </c>
      <c r="D141" s="404" t="s">
        <v>102</v>
      </c>
      <c r="E141" s="120">
        <v>14.05</v>
      </c>
      <c r="F141" s="13">
        <v>136</v>
      </c>
      <c r="H141" s="29"/>
      <c r="I141" s="29"/>
      <c r="J141" s="29"/>
      <c r="K141" s="29"/>
      <c r="L141" s="29"/>
    </row>
    <row r="142" spans="1:12" s="20" customFormat="1" ht="19" x14ac:dyDescent="0.2">
      <c r="A142" s="13">
        <v>137</v>
      </c>
      <c r="B142" s="39"/>
      <c r="C142" s="184" t="s">
        <v>389</v>
      </c>
      <c r="D142" s="404" t="s">
        <v>114</v>
      </c>
      <c r="E142" s="120">
        <v>14.08</v>
      </c>
      <c r="F142" s="13">
        <v>137</v>
      </c>
      <c r="H142" s="29"/>
      <c r="I142" s="29"/>
      <c r="J142" s="29"/>
      <c r="K142" s="29"/>
      <c r="L142" s="29"/>
    </row>
    <row r="143" spans="1:12" s="20" customFormat="1" ht="19" x14ac:dyDescent="0.2">
      <c r="A143" s="13">
        <v>138</v>
      </c>
      <c r="B143" s="39"/>
      <c r="C143" s="114" t="s">
        <v>278</v>
      </c>
      <c r="D143" s="158" t="s">
        <v>95</v>
      </c>
      <c r="E143" s="120">
        <v>14.09</v>
      </c>
      <c r="F143" s="13">
        <v>138</v>
      </c>
      <c r="H143" s="29"/>
      <c r="I143" s="29"/>
      <c r="J143" s="29"/>
      <c r="K143" s="29"/>
      <c r="L143" s="29"/>
    </row>
    <row r="144" spans="1:12" s="20" customFormat="1" ht="18" x14ac:dyDescent="0.2">
      <c r="A144" s="13">
        <v>139</v>
      </c>
      <c r="B144" s="39"/>
      <c r="C144" s="117" t="s">
        <v>381</v>
      </c>
      <c r="D144" s="160" t="s">
        <v>103</v>
      </c>
      <c r="E144" s="120">
        <v>14.1</v>
      </c>
      <c r="F144" s="13">
        <v>139</v>
      </c>
      <c r="H144" s="29"/>
      <c r="I144" s="29"/>
      <c r="J144" s="29"/>
      <c r="K144" s="29"/>
      <c r="L144" s="29"/>
    </row>
    <row r="145" spans="1:12" s="20" customFormat="1" ht="19" x14ac:dyDescent="0.2">
      <c r="A145" s="13">
        <v>140</v>
      </c>
      <c r="B145" s="39"/>
      <c r="C145" s="114" t="s">
        <v>277</v>
      </c>
      <c r="D145" s="158" t="s">
        <v>95</v>
      </c>
      <c r="E145" s="120">
        <v>14.11</v>
      </c>
      <c r="F145" s="13">
        <v>140</v>
      </c>
      <c r="H145" s="29"/>
      <c r="I145" s="29"/>
      <c r="J145" s="29"/>
      <c r="K145" s="29"/>
      <c r="L145" s="29"/>
    </row>
    <row r="146" spans="1:12" s="20" customFormat="1" ht="19" x14ac:dyDescent="0.2">
      <c r="A146" s="13">
        <v>141</v>
      </c>
      <c r="B146" s="39"/>
      <c r="C146" s="182" t="s">
        <v>217</v>
      </c>
      <c r="D146" s="160" t="s">
        <v>109</v>
      </c>
      <c r="E146" s="120">
        <v>14.12</v>
      </c>
      <c r="F146" s="13">
        <v>140</v>
      </c>
      <c r="H146" s="29"/>
      <c r="I146" s="29"/>
      <c r="J146" s="29"/>
      <c r="K146" s="29"/>
      <c r="L146" s="29"/>
    </row>
    <row r="147" spans="1:12" s="20" customFormat="1" ht="20" thickBot="1" x14ac:dyDescent="0.25">
      <c r="A147" s="13">
        <v>142</v>
      </c>
      <c r="B147" s="39"/>
      <c r="C147" s="260" t="s">
        <v>272</v>
      </c>
      <c r="D147" s="158" t="s">
        <v>95</v>
      </c>
      <c r="E147" s="255">
        <v>14.16</v>
      </c>
      <c r="F147" s="13">
        <v>142</v>
      </c>
      <c r="H147" s="29"/>
      <c r="I147" s="29"/>
      <c r="J147" s="29"/>
      <c r="K147" s="29"/>
      <c r="L147" s="29"/>
    </row>
    <row r="148" spans="1:12" s="20" customFormat="1" ht="39" thickBot="1" x14ac:dyDescent="0.2">
      <c r="A148" s="13">
        <v>143</v>
      </c>
      <c r="B148" s="39"/>
      <c r="C148" s="184" t="s">
        <v>328</v>
      </c>
      <c r="D148" s="415" t="s">
        <v>321</v>
      </c>
      <c r="E148" s="120">
        <v>14.16</v>
      </c>
      <c r="F148" s="13">
        <v>143</v>
      </c>
      <c r="H148" s="29"/>
      <c r="I148" s="29"/>
      <c r="J148" s="29"/>
      <c r="K148" s="29"/>
      <c r="L148" s="29"/>
    </row>
    <row r="149" spans="1:12" s="20" customFormat="1" ht="20" thickBot="1" x14ac:dyDescent="0.25">
      <c r="A149" s="13">
        <v>144</v>
      </c>
      <c r="B149" s="39"/>
      <c r="C149" s="182" t="s">
        <v>335</v>
      </c>
      <c r="D149" s="297" t="s">
        <v>101</v>
      </c>
      <c r="E149" s="120">
        <v>14.17</v>
      </c>
      <c r="F149" s="13">
        <v>144</v>
      </c>
      <c r="H149" s="29"/>
      <c r="I149" s="29"/>
      <c r="J149" s="29"/>
      <c r="K149" s="29"/>
      <c r="L149" s="29"/>
    </row>
    <row r="150" spans="1:12" s="20" customFormat="1" ht="20" thickBot="1" x14ac:dyDescent="0.2">
      <c r="A150" s="13">
        <v>145</v>
      </c>
      <c r="B150" s="39"/>
      <c r="C150" s="398" t="s">
        <v>227</v>
      </c>
      <c r="D150" s="232" t="s">
        <v>91</v>
      </c>
      <c r="E150" s="120">
        <v>14.18</v>
      </c>
      <c r="F150" s="13">
        <v>145</v>
      </c>
      <c r="H150" s="29"/>
      <c r="I150" s="29"/>
      <c r="J150" s="29"/>
      <c r="K150" s="29"/>
      <c r="L150" s="29"/>
    </row>
    <row r="151" spans="1:12" s="20" customFormat="1" ht="20" thickBot="1" x14ac:dyDescent="0.25">
      <c r="A151" s="13">
        <v>146</v>
      </c>
      <c r="B151" s="39"/>
      <c r="C151" s="114" t="s">
        <v>279</v>
      </c>
      <c r="D151" s="409" t="s">
        <v>95</v>
      </c>
      <c r="E151" s="120">
        <v>14.19</v>
      </c>
      <c r="F151" s="13">
        <v>146</v>
      </c>
      <c r="H151" s="29"/>
      <c r="I151" s="29"/>
      <c r="J151" s="29"/>
      <c r="K151" s="29"/>
      <c r="L151" s="29"/>
    </row>
    <row r="152" spans="1:12" s="20" customFormat="1" ht="19" thickBot="1" x14ac:dyDescent="0.25">
      <c r="A152" s="13">
        <v>147</v>
      </c>
      <c r="B152" s="39"/>
      <c r="C152" s="114" t="s">
        <v>384</v>
      </c>
      <c r="D152" s="297" t="s">
        <v>103</v>
      </c>
      <c r="E152" s="120">
        <v>14.19</v>
      </c>
      <c r="F152" s="13">
        <v>147</v>
      </c>
      <c r="H152" s="29"/>
      <c r="I152" s="29"/>
      <c r="J152" s="29"/>
      <c r="K152" s="29"/>
      <c r="L152" s="29"/>
    </row>
    <row r="153" spans="1:12" s="20" customFormat="1" ht="20" thickBot="1" x14ac:dyDescent="0.25">
      <c r="A153" s="13">
        <v>148</v>
      </c>
      <c r="B153" s="39"/>
      <c r="C153" s="182" t="s">
        <v>201</v>
      </c>
      <c r="D153" s="297" t="s">
        <v>94</v>
      </c>
      <c r="E153" s="120">
        <v>14.2</v>
      </c>
      <c r="F153" s="13">
        <v>148</v>
      </c>
      <c r="H153" s="29"/>
      <c r="I153" s="29"/>
      <c r="J153" s="29"/>
      <c r="K153" s="29"/>
      <c r="L153" s="29"/>
    </row>
    <row r="154" spans="1:12" s="20" customFormat="1" ht="19" x14ac:dyDescent="0.15">
      <c r="A154" s="13">
        <v>149</v>
      </c>
      <c r="B154" s="39"/>
      <c r="C154" s="121" t="s">
        <v>257</v>
      </c>
      <c r="D154" s="232" t="s">
        <v>256</v>
      </c>
      <c r="E154" s="120">
        <v>14.22</v>
      </c>
      <c r="F154" s="13">
        <v>149</v>
      </c>
      <c r="H154" s="29"/>
      <c r="I154" s="29"/>
      <c r="J154" s="29"/>
      <c r="K154" s="29"/>
      <c r="L154" s="29"/>
    </row>
    <row r="155" spans="1:12" s="20" customFormat="1" ht="18" x14ac:dyDescent="0.2">
      <c r="A155" s="13">
        <v>150</v>
      </c>
      <c r="B155" s="39"/>
      <c r="C155" s="117" t="s">
        <v>342</v>
      </c>
      <c r="D155" s="196" t="s">
        <v>93</v>
      </c>
      <c r="E155" s="120">
        <v>14.22</v>
      </c>
      <c r="F155" s="13">
        <v>150</v>
      </c>
      <c r="H155" s="29"/>
      <c r="I155" s="29"/>
      <c r="J155" s="29"/>
      <c r="K155" s="29"/>
      <c r="L155" s="29"/>
    </row>
    <row r="156" spans="1:12" s="20" customFormat="1" ht="19" x14ac:dyDescent="0.15">
      <c r="A156" s="13">
        <v>151</v>
      </c>
      <c r="B156" s="39"/>
      <c r="C156" s="182" t="s">
        <v>352</v>
      </c>
      <c r="D156" s="196" t="s">
        <v>100</v>
      </c>
      <c r="E156" s="120">
        <v>14.22</v>
      </c>
      <c r="F156" s="13">
        <v>151</v>
      </c>
      <c r="H156" s="29"/>
      <c r="I156" s="29"/>
      <c r="J156" s="29"/>
      <c r="K156" s="29"/>
      <c r="L156" s="29"/>
    </row>
    <row r="157" spans="1:12" s="20" customFormat="1" ht="18" x14ac:dyDescent="0.15">
      <c r="A157" s="13">
        <v>152</v>
      </c>
      <c r="B157" s="39"/>
      <c r="C157" s="114" t="s">
        <v>372</v>
      </c>
      <c r="D157" s="196" t="s">
        <v>368</v>
      </c>
      <c r="E157" s="120">
        <v>14.22</v>
      </c>
      <c r="F157" s="13">
        <v>152</v>
      </c>
      <c r="H157" s="29"/>
      <c r="I157" s="29"/>
      <c r="J157" s="29"/>
      <c r="K157" s="29"/>
      <c r="L157" s="29"/>
    </row>
    <row r="158" spans="1:12" s="20" customFormat="1" ht="18" x14ac:dyDescent="0.15">
      <c r="A158" s="13">
        <v>153</v>
      </c>
      <c r="B158" s="39"/>
      <c r="C158" s="114" t="s">
        <v>374</v>
      </c>
      <c r="D158" s="196" t="s">
        <v>368</v>
      </c>
      <c r="E158" s="120">
        <v>14.25</v>
      </c>
      <c r="F158" s="13">
        <v>153</v>
      </c>
      <c r="H158" s="29"/>
      <c r="I158" s="29"/>
      <c r="J158" s="29"/>
      <c r="K158" s="29"/>
      <c r="L158" s="29"/>
    </row>
    <row r="159" spans="1:12" s="20" customFormat="1" ht="18" x14ac:dyDescent="0.15">
      <c r="A159" s="13">
        <v>154</v>
      </c>
      <c r="B159" s="39"/>
      <c r="C159" s="114" t="s">
        <v>371</v>
      </c>
      <c r="D159" s="196" t="s">
        <v>368</v>
      </c>
      <c r="E159" s="120">
        <v>14.3</v>
      </c>
      <c r="F159" s="13">
        <v>154</v>
      </c>
      <c r="H159" s="29"/>
      <c r="I159" s="29"/>
      <c r="J159" s="29"/>
      <c r="K159" s="29"/>
      <c r="L159" s="29"/>
    </row>
    <row r="160" spans="1:12" s="20" customFormat="1" ht="19" x14ac:dyDescent="0.2">
      <c r="A160" s="13">
        <v>155</v>
      </c>
      <c r="B160" s="39"/>
      <c r="C160" s="184" t="s">
        <v>395</v>
      </c>
      <c r="D160" s="318" t="s">
        <v>114</v>
      </c>
      <c r="E160" s="120">
        <v>14.3</v>
      </c>
      <c r="F160" s="13">
        <v>155</v>
      </c>
      <c r="H160" s="29"/>
      <c r="I160" s="29"/>
      <c r="J160" s="29"/>
      <c r="K160" s="29"/>
      <c r="L160" s="29"/>
    </row>
    <row r="161" spans="1:12" s="20" customFormat="1" ht="19" x14ac:dyDescent="0.2">
      <c r="A161" s="13">
        <v>156</v>
      </c>
      <c r="B161" s="39"/>
      <c r="C161" s="184" t="s">
        <v>210</v>
      </c>
      <c r="D161" s="318" t="s">
        <v>104</v>
      </c>
      <c r="E161" s="120">
        <v>14.32</v>
      </c>
      <c r="F161" s="13">
        <v>156</v>
      </c>
      <c r="H161" s="29"/>
      <c r="I161" s="29"/>
      <c r="J161" s="29"/>
      <c r="K161" s="29"/>
      <c r="L161" s="29"/>
    </row>
    <row r="162" spans="1:12" s="20" customFormat="1" ht="20" thickBot="1" x14ac:dyDescent="0.25">
      <c r="A162" s="13">
        <v>157</v>
      </c>
      <c r="B162" s="39"/>
      <c r="C162" s="286" t="s">
        <v>215</v>
      </c>
      <c r="D162" s="318" t="s">
        <v>109</v>
      </c>
      <c r="E162" s="255">
        <v>14.33</v>
      </c>
      <c r="F162" s="13">
        <v>156</v>
      </c>
      <c r="H162" s="29"/>
      <c r="I162" s="29"/>
      <c r="J162" s="29"/>
      <c r="K162" s="29"/>
      <c r="L162" s="29"/>
    </row>
    <row r="163" spans="1:12" s="20" customFormat="1" ht="20" thickBot="1" x14ac:dyDescent="0.2">
      <c r="A163" s="13">
        <v>158</v>
      </c>
      <c r="B163" s="39"/>
      <c r="C163" s="182" t="s">
        <v>296</v>
      </c>
      <c r="D163" s="407" t="s">
        <v>143</v>
      </c>
      <c r="E163" s="120">
        <v>14.33</v>
      </c>
      <c r="F163" s="13">
        <v>158</v>
      </c>
      <c r="H163" s="29"/>
      <c r="I163" s="29"/>
      <c r="J163" s="29"/>
      <c r="K163" s="29"/>
      <c r="L163" s="29"/>
    </row>
    <row r="164" spans="1:12" s="20" customFormat="1" ht="19" thickBot="1" x14ac:dyDescent="0.2">
      <c r="A164" s="13">
        <v>159</v>
      </c>
      <c r="B164" s="39"/>
      <c r="C164" s="114" t="s">
        <v>270</v>
      </c>
      <c r="D164" s="305" t="s">
        <v>110</v>
      </c>
      <c r="E164" s="120">
        <v>14.34</v>
      </c>
      <c r="F164" s="13">
        <v>159</v>
      </c>
      <c r="H164" s="29"/>
      <c r="I164" s="29"/>
      <c r="J164" s="29"/>
      <c r="K164" s="29"/>
      <c r="L164" s="29"/>
    </row>
    <row r="165" spans="1:12" s="20" customFormat="1" ht="20" thickBot="1" x14ac:dyDescent="0.25">
      <c r="A165" s="13">
        <v>160</v>
      </c>
      <c r="B165" s="39"/>
      <c r="C165" s="184" t="s">
        <v>392</v>
      </c>
      <c r="D165" s="297" t="s">
        <v>114</v>
      </c>
      <c r="E165" s="120">
        <v>14.36</v>
      </c>
      <c r="F165" s="13">
        <v>160</v>
      </c>
      <c r="H165" s="29"/>
      <c r="I165" s="29"/>
      <c r="J165" s="29"/>
      <c r="K165" s="29"/>
      <c r="L165" s="29"/>
    </row>
    <row r="166" spans="1:12" s="20" customFormat="1" ht="20" thickBot="1" x14ac:dyDescent="0.25">
      <c r="A166" s="13">
        <v>161</v>
      </c>
      <c r="B166" s="39"/>
      <c r="C166" s="182" t="s">
        <v>242</v>
      </c>
      <c r="D166" s="297" t="s">
        <v>135</v>
      </c>
      <c r="E166" s="120">
        <v>14.37</v>
      </c>
      <c r="F166" s="13">
        <v>161</v>
      </c>
      <c r="H166" s="29"/>
      <c r="I166" s="29"/>
      <c r="J166" s="29"/>
      <c r="K166" s="29"/>
      <c r="L166" s="29"/>
    </row>
    <row r="167" spans="1:12" s="20" customFormat="1" ht="20" thickBot="1" x14ac:dyDescent="0.2">
      <c r="A167" s="13">
        <v>162</v>
      </c>
      <c r="B167" s="39"/>
      <c r="C167" s="121" t="s">
        <v>224</v>
      </c>
      <c r="D167" s="232" t="s">
        <v>91</v>
      </c>
      <c r="E167" s="120">
        <v>14.38</v>
      </c>
      <c r="F167" s="13">
        <v>162</v>
      </c>
      <c r="H167" s="29"/>
      <c r="I167" s="29"/>
      <c r="J167" s="29"/>
      <c r="K167" s="29"/>
      <c r="L167" s="29"/>
    </row>
    <row r="168" spans="1:12" s="20" customFormat="1" ht="20" thickBot="1" x14ac:dyDescent="0.25">
      <c r="A168" s="13">
        <v>163</v>
      </c>
      <c r="B168" s="39"/>
      <c r="C168" s="184" t="s">
        <v>203</v>
      </c>
      <c r="D168" s="297" t="s">
        <v>94</v>
      </c>
      <c r="E168" s="120">
        <v>14.39</v>
      </c>
      <c r="F168" s="13">
        <v>163</v>
      </c>
      <c r="H168" s="29"/>
      <c r="I168" s="29"/>
      <c r="J168" s="29"/>
      <c r="K168" s="29"/>
      <c r="L168" s="29"/>
    </row>
    <row r="169" spans="1:12" s="20" customFormat="1" ht="20" thickBot="1" x14ac:dyDescent="0.25">
      <c r="A169" s="13">
        <v>164</v>
      </c>
      <c r="B169" s="39"/>
      <c r="C169" s="182" t="s">
        <v>241</v>
      </c>
      <c r="D169" s="297" t="s">
        <v>135</v>
      </c>
      <c r="E169" s="120">
        <v>14.4</v>
      </c>
      <c r="F169" s="13">
        <v>164</v>
      </c>
      <c r="H169" s="29"/>
      <c r="I169" s="29"/>
      <c r="J169" s="29"/>
      <c r="K169" s="29"/>
      <c r="L169" s="29"/>
    </row>
    <row r="170" spans="1:12" s="20" customFormat="1" ht="19" thickBot="1" x14ac:dyDescent="0.25">
      <c r="A170" s="13">
        <v>165</v>
      </c>
      <c r="B170" s="39"/>
      <c r="C170" s="295" t="s">
        <v>341</v>
      </c>
      <c r="D170" s="305" t="s">
        <v>93</v>
      </c>
      <c r="E170" s="224">
        <v>14.41</v>
      </c>
      <c r="F170" s="13">
        <v>165</v>
      </c>
      <c r="H170" s="29"/>
      <c r="I170" s="29"/>
      <c r="J170" s="29"/>
      <c r="K170" s="29"/>
      <c r="L170" s="29"/>
    </row>
    <row r="171" spans="1:12" s="20" customFormat="1" ht="18" x14ac:dyDescent="0.15">
      <c r="A171" s="13">
        <v>166</v>
      </c>
      <c r="B171" s="39"/>
      <c r="C171" s="114" t="s">
        <v>376</v>
      </c>
      <c r="D171" s="196" t="s">
        <v>368</v>
      </c>
      <c r="E171" s="120">
        <v>14.42</v>
      </c>
      <c r="F171" s="13">
        <v>166</v>
      </c>
      <c r="H171" s="29"/>
      <c r="I171" s="29"/>
      <c r="J171" s="29"/>
      <c r="K171" s="29"/>
      <c r="L171" s="29"/>
    </row>
    <row r="172" spans="1:12" s="20" customFormat="1" ht="19" x14ac:dyDescent="0.15">
      <c r="A172" s="13">
        <v>167</v>
      </c>
      <c r="B172" s="105"/>
      <c r="C172" s="182" t="s">
        <v>191</v>
      </c>
      <c r="D172" s="196" t="s">
        <v>192</v>
      </c>
      <c r="E172" s="120">
        <v>14.44</v>
      </c>
      <c r="F172" s="13">
        <v>167</v>
      </c>
      <c r="H172" s="29"/>
      <c r="I172" s="29"/>
      <c r="J172" s="29"/>
      <c r="K172" s="29"/>
      <c r="L172" s="29"/>
    </row>
    <row r="173" spans="1:12" s="20" customFormat="1" ht="19" x14ac:dyDescent="0.15">
      <c r="A173" s="13">
        <v>168</v>
      </c>
      <c r="B173" s="39"/>
      <c r="C173" s="182" t="s">
        <v>235</v>
      </c>
      <c r="D173" s="198" t="s">
        <v>138</v>
      </c>
      <c r="E173" s="120">
        <v>14.45</v>
      </c>
      <c r="F173" s="13">
        <v>168</v>
      </c>
      <c r="H173" s="29"/>
      <c r="I173" s="29"/>
      <c r="J173" s="29"/>
      <c r="K173" s="29"/>
      <c r="L173" s="29"/>
    </row>
    <row r="174" spans="1:12" s="20" customFormat="1" ht="19" x14ac:dyDescent="0.2">
      <c r="A174" s="13">
        <v>169</v>
      </c>
      <c r="B174" s="39"/>
      <c r="C174" s="182" t="s">
        <v>124</v>
      </c>
      <c r="D174" s="318" t="s">
        <v>101</v>
      </c>
      <c r="E174" s="120">
        <v>14.49</v>
      </c>
      <c r="F174" s="13">
        <v>169</v>
      </c>
      <c r="H174" s="29"/>
      <c r="I174" s="29"/>
      <c r="J174" s="29"/>
      <c r="K174" s="29"/>
      <c r="L174" s="29"/>
    </row>
    <row r="175" spans="1:12" s="20" customFormat="1" ht="19" x14ac:dyDescent="0.2">
      <c r="A175" s="13">
        <v>170</v>
      </c>
      <c r="B175" s="39"/>
      <c r="C175" s="182" t="s">
        <v>243</v>
      </c>
      <c r="D175" s="318" t="s">
        <v>135</v>
      </c>
      <c r="E175" s="120">
        <v>14.5</v>
      </c>
      <c r="F175" s="13">
        <v>170</v>
      </c>
      <c r="H175" s="29"/>
      <c r="I175" s="29"/>
      <c r="J175" s="29"/>
      <c r="K175" s="29"/>
      <c r="L175" s="29"/>
    </row>
    <row r="176" spans="1:12" s="20" customFormat="1" ht="19" x14ac:dyDescent="0.2">
      <c r="A176" s="13">
        <v>171</v>
      </c>
      <c r="B176" s="39"/>
      <c r="C176" s="114" t="s">
        <v>276</v>
      </c>
      <c r="D176" s="412" t="s">
        <v>95</v>
      </c>
      <c r="E176" s="120">
        <v>14.51</v>
      </c>
      <c r="F176" s="13">
        <v>171</v>
      </c>
      <c r="H176" s="29"/>
      <c r="I176" s="29"/>
      <c r="J176" s="29"/>
      <c r="K176" s="29"/>
      <c r="L176" s="29"/>
    </row>
    <row r="177" spans="1:12" s="20" customFormat="1" ht="20" thickBot="1" x14ac:dyDescent="0.2">
      <c r="A177" s="13">
        <v>172</v>
      </c>
      <c r="B177" s="39"/>
      <c r="C177" s="182" t="s">
        <v>299</v>
      </c>
      <c r="D177" s="198" t="s">
        <v>143</v>
      </c>
      <c r="E177" s="120">
        <v>14.51</v>
      </c>
      <c r="F177" s="13">
        <v>172</v>
      </c>
      <c r="H177" s="29"/>
      <c r="I177" s="29"/>
      <c r="J177" s="29"/>
      <c r="K177" s="29"/>
      <c r="L177" s="29"/>
    </row>
    <row r="178" spans="1:12" s="20" customFormat="1" ht="20" thickBot="1" x14ac:dyDescent="0.2">
      <c r="A178" s="13">
        <v>173</v>
      </c>
      <c r="B178" s="39"/>
      <c r="C178" s="186" t="s">
        <v>141</v>
      </c>
      <c r="D178" s="202" t="s">
        <v>142</v>
      </c>
      <c r="E178" s="120">
        <v>14.52</v>
      </c>
      <c r="F178" s="13">
        <v>173</v>
      </c>
      <c r="H178" s="29"/>
      <c r="I178" s="29"/>
      <c r="J178" s="29"/>
      <c r="K178" s="29"/>
      <c r="L178" s="29"/>
    </row>
    <row r="179" spans="1:12" s="20" customFormat="1" ht="20" thickBot="1" x14ac:dyDescent="0.25">
      <c r="A179" s="13">
        <v>174</v>
      </c>
      <c r="B179" s="39"/>
      <c r="C179" s="182" t="s">
        <v>213</v>
      </c>
      <c r="D179" s="240" t="s">
        <v>109</v>
      </c>
      <c r="E179" s="120">
        <v>14.53</v>
      </c>
      <c r="F179" s="13">
        <v>174</v>
      </c>
      <c r="H179" s="29"/>
      <c r="I179" s="29"/>
      <c r="J179" s="29"/>
      <c r="K179" s="29"/>
      <c r="L179" s="29"/>
    </row>
    <row r="180" spans="1:12" s="20" customFormat="1" ht="19" thickBot="1" x14ac:dyDescent="0.25">
      <c r="A180" s="13">
        <v>175</v>
      </c>
      <c r="B180" s="39"/>
      <c r="C180" s="117" t="s">
        <v>254</v>
      </c>
      <c r="D180" s="240" t="s">
        <v>105</v>
      </c>
      <c r="E180" s="120">
        <v>14.55</v>
      </c>
      <c r="F180" s="13">
        <v>175</v>
      </c>
      <c r="H180" s="29"/>
      <c r="I180" s="29"/>
      <c r="J180" s="29"/>
      <c r="K180" s="29"/>
      <c r="L180" s="29"/>
    </row>
    <row r="181" spans="1:12" s="20" customFormat="1" ht="19" thickBot="1" x14ac:dyDescent="0.25">
      <c r="A181" s="13">
        <v>176</v>
      </c>
      <c r="B181" s="39"/>
      <c r="C181" s="205" t="s">
        <v>347</v>
      </c>
      <c r="D181" s="240" t="s">
        <v>122</v>
      </c>
      <c r="E181" s="120">
        <v>14.55</v>
      </c>
      <c r="F181" s="13">
        <v>175</v>
      </c>
      <c r="H181" s="29"/>
      <c r="I181" s="29"/>
      <c r="J181" s="29"/>
      <c r="K181" s="29"/>
      <c r="L181" s="29"/>
    </row>
    <row r="182" spans="1:12" s="20" customFormat="1" ht="20" thickBot="1" x14ac:dyDescent="0.2">
      <c r="A182" s="13">
        <v>177</v>
      </c>
      <c r="B182" s="39"/>
      <c r="C182" s="186" t="s">
        <v>197</v>
      </c>
      <c r="D182" s="202" t="s">
        <v>142</v>
      </c>
      <c r="E182" s="120">
        <v>14.55</v>
      </c>
      <c r="F182" s="13">
        <v>177</v>
      </c>
      <c r="H182" s="29"/>
      <c r="I182" s="29"/>
      <c r="J182" s="29"/>
      <c r="K182" s="29"/>
      <c r="L182" s="29"/>
    </row>
    <row r="183" spans="1:12" s="20" customFormat="1" ht="20" thickBot="1" x14ac:dyDescent="0.25">
      <c r="A183" s="13">
        <v>178</v>
      </c>
      <c r="B183" s="39"/>
      <c r="C183" s="184" t="s">
        <v>394</v>
      </c>
      <c r="D183" s="240" t="s">
        <v>114</v>
      </c>
      <c r="E183" s="120">
        <v>14.55</v>
      </c>
      <c r="F183" s="13">
        <v>178</v>
      </c>
      <c r="H183" s="29"/>
      <c r="I183" s="29"/>
      <c r="J183" s="29"/>
      <c r="K183" s="29"/>
      <c r="L183" s="29"/>
    </row>
    <row r="184" spans="1:12" s="20" customFormat="1" ht="19" x14ac:dyDescent="0.15">
      <c r="A184" s="13">
        <v>179</v>
      </c>
      <c r="B184" s="39"/>
      <c r="C184" s="182" t="s">
        <v>190</v>
      </c>
      <c r="D184" s="202" t="s">
        <v>192</v>
      </c>
      <c r="E184" s="120">
        <v>14.57</v>
      </c>
      <c r="F184" s="13">
        <v>179</v>
      </c>
      <c r="H184" s="29"/>
      <c r="I184" s="29"/>
      <c r="J184" s="29"/>
      <c r="K184" s="29"/>
      <c r="L184" s="29"/>
    </row>
    <row r="185" spans="1:12" s="20" customFormat="1" ht="18" x14ac:dyDescent="0.15">
      <c r="A185" s="13">
        <v>180</v>
      </c>
      <c r="B185" s="39"/>
      <c r="C185" s="114" t="s">
        <v>369</v>
      </c>
      <c r="D185" s="161" t="s">
        <v>368</v>
      </c>
      <c r="E185" s="120">
        <v>14.58</v>
      </c>
      <c r="F185" s="13">
        <v>180</v>
      </c>
      <c r="H185" s="29"/>
      <c r="I185" s="29"/>
      <c r="J185" s="29"/>
      <c r="K185" s="29"/>
      <c r="L185" s="29"/>
    </row>
    <row r="186" spans="1:12" s="20" customFormat="1" ht="18" x14ac:dyDescent="0.15">
      <c r="A186" s="13">
        <v>181</v>
      </c>
      <c r="B186" s="39"/>
      <c r="C186" s="114" t="s">
        <v>375</v>
      </c>
      <c r="D186" s="161" t="s">
        <v>368</v>
      </c>
      <c r="E186" s="120">
        <v>14.58</v>
      </c>
      <c r="F186" s="13">
        <v>181</v>
      </c>
      <c r="H186" s="29"/>
      <c r="I186" s="29"/>
      <c r="J186" s="29"/>
      <c r="K186" s="29"/>
      <c r="L186" s="29"/>
    </row>
    <row r="187" spans="1:12" s="20" customFormat="1" ht="19" x14ac:dyDescent="0.2">
      <c r="A187" s="13">
        <v>182</v>
      </c>
      <c r="B187" s="39"/>
      <c r="C187" s="182" t="s">
        <v>244</v>
      </c>
      <c r="D187" s="404" t="s">
        <v>135</v>
      </c>
      <c r="E187" s="120">
        <v>14.58</v>
      </c>
      <c r="F187" s="13">
        <v>182</v>
      </c>
      <c r="H187" s="29"/>
      <c r="I187" s="29"/>
      <c r="J187" s="29"/>
      <c r="K187" s="29"/>
      <c r="L187" s="29"/>
    </row>
    <row r="188" spans="1:12" s="20" customFormat="1" ht="19" x14ac:dyDescent="0.15">
      <c r="A188" s="13">
        <v>183</v>
      </c>
      <c r="B188" s="39"/>
      <c r="C188" s="186" t="s">
        <v>193</v>
      </c>
      <c r="D188" s="405" t="s">
        <v>142</v>
      </c>
      <c r="E188" s="120">
        <v>14.59</v>
      </c>
      <c r="F188" s="13">
        <v>183</v>
      </c>
      <c r="H188" s="29"/>
      <c r="I188" s="29"/>
      <c r="J188" s="29"/>
      <c r="K188" s="29"/>
      <c r="L188" s="29"/>
    </row>
    <row r="189" spans="1:12" s="20" customFormat="1" ht="19" x14ac:dyDescent="0.2">
      <c r="A189" s="13">
        <v>184</v>
      </c>
      <c r="B189" s="39"/>
      <c r="C189" s="182" t="s">
        <v>333</v>
      </c>
      <c r="D189" s="160" t="s">
        <v>101</v>
      </c>
      <c r="E189" s="120">
        <v>14.6</v>
      </c>
      <c r="F189" s="13">
        <v>184</v>
      </c>
      <c r="H189" s="29"/>
      <c r="I189" s="29"/>
      <c r="J189" s="29"/>
      <c r="K189" s="29"/>
      <c r="L189" s="29"/>
    </row>
    <row r="190" spans="1:12" s="20" customFormat="1" ht="18" x14ac:dyDescent="0.2">
      <c r="A190" s="13">
        <v>185</v>
      </c>
      <c r="B190" s="39"/>
      <c r="C190" s="117" t="s">
        <v>131</v>
      </c>
      <c r="D190" s="404" t="s">
        <v>105</v>
      </c>
      <c r="E190" s="120">
        <v>14.62</v>
      </c>
      <c r="F190" s="13">
        <v>185</v>
      </c>
      <c r="H190" s="29"/>
      <c r="I190" s="29"/>
      <c r="J190" s="29"/>
      <c r="K190" s="29"/>
      <c r="L190" s="29"/>
    </row>
    <row r="191" spans="1:12" s="20" customFormat="1" ht="19" x14ac:dyDescent="0.15">
      <c r="A191" s="13">
        <v>186</v>
      </c>
      <c r="B191" s="39"/>
      <c r="C191" s="182" t="s">
        <v>186</v>
      </c>
      <c r="D191" s="405" t="s">
        <v>192</v>
      </c>
      <c r="E191" s="120">
        <v>14.64</v>
      </c>
      <c r="F191" s="13">
        <v>186</v>
      </c>
      <c r="H191" s="29"/>
      <c r="I191" s="29"/>
      <c r="J191" s="29"/>
      <c r="K191" s="29"/>
      <c r="L191" s="29"/>
    </row>
    <row r="192" spans="1:12" s="20" customFormat="1" ht="20" thickBot="1" x14ac:dyDescent="0.25">
      <c r="A192" s="13">
        <v>187</v>
      </c>
      <c r="B192" s="39"/>
      <c r="C192" s="314" t="s">
        <v>388</v>
      </c>
      <c r="D192" s="404" t="s">
        <v>114</v>
      </c>
      <c r="E192" s="255">
        <v>14.66</v>
      </c>
      <c r="F192" s="13">
        <v>187</v>
      </c>
      <c r="H192" s="29"/>
      <c r="I192" s="29"/>
      <c r="J192" s="29"/>
      <c r="K192" s="29"/>
      <c r="L192" s="29"/>
    </row>
    <row r="193" spans="1:12" s="20" customFormat="1" ht="19" thickBot="1" x14ac:dyDescent="0.2">
      <c r="A193" s="13">
        <v>188</v>
      </c>
      <c r="B193" s="39"/>
      <c r="C193" s="114" t="s">
        <v>370</v>
      </c>
      <c r="D193" s="202" t="s">
        <v>368</v>
      </c>
      <c r="E193" s="120">
        <v>14.67</v>
      </c>
      <c r="F193" s="13">
        <v>188</v>
      </c>
      <c r="H193" s="29"/>
      <c r="I193" s="29"/>
      <c r="J193" s="29"/>
      <c r="K193" s="29"/>
      <c r="L193" s="29"/>
    </row>
    <row r="194" spans="1:12" s="20" customFormat="1" ht="20" thickBot="1" x14ac:dyDescent="0.25">
      <c r="A194" s="13">
        <v>189</v>
      </c>
      <c r="B194" s="39"/>
      <c r="C194" s="184" t="s">
        <v>212</v>
      </c>
      <c r="D194" s="240" t="s">
        <v>104</v>
      </c>
      <c r="E194" s="120">
        <v>14.68</v>
      </c>
      <c r="F194" s="13">
        <v>189</v>
      </c>
      <c r="H194" s="29"/>
      <c r="I194" s="29"/>
      <c r="J194" s="29"/>
      <c r="K194" s="29"/>
      <c r="L194" s="29"/>
    </row>
    <row r="195" spans="1:12" s="20" customFormat="1" ht="20" thickBot="1" x14ac:dyDescent="0.25">
      <c r="A195" s="13">
        <v>190</v>
      </c>
      <c r="B195" s="39"/>
      <c r="C195" s="114" t="s">
        <v>274</v>
      </c>
      <c r="D195" s="261" t="s">
        <v>95</v>
      </c>
      <c r="E195" s="120">
        <v>14.72</v>
      </c>
      <c r="F195" s="13">
        <v>190</v>
      </c>
      <c r="H195" s="29"/>
      <c r="I195" s="29"/>
      <c r="J195" s="29"/>
      <c r="K195" s="29"/>
      <c r="L195" s="29"/>
    </row>
    <row r="196" spans="1:12" s="20" customFormat="1" ht="20" thickBot="1" x14ac:dyDescent="0.25">
      <c r="A196" s="13">
        <v>191</v>
      </c>
      <c r="B196" s="39"/>
      <c r="C196" s="184" t="s">
        <v>319</v>
      </c>
      <c r="D196" s="240" t="s">
        <v>113</v>
      </c>
      <c r="E196" s="120">
        <v>14.75</v>
      </c>
      <c r="F196" s="13">
        <v>191</v>
      </c>
      <c r="H196" s="29"/>
      <c r="I196" s="29"/>
      <c r="J196" s="29"/>
      <c r="K196" s="29"/>
      <c r="L196" s="29"/>
    </row>
    <row r="197" spans="1:12" s="20" customFormat="1" ht="20" thickBot="1" x14ac:dyDescent="0.25">
      <c r="A197" s="13">
        <v>192</v>
      </c>
      <c r="B197" s="105"/>
      <c r="C197" s="184" t="s">
        <v>318</v>
      </c>
      <c r="D197" s="240" t="s">
        <v>113</v>
      </c>
      <c r="E197" s="120">
        <v>14.76</v>
      </c>
      <c r="F197" s="13">
        <v>192</v>
      </c>
      <c r="H197" s="29"/>
      <c r="I197" s="29"/>
      <c r="J197" s="29"/>
      <c r="K197" s="29"/>
      <c r="L197" s="29"/>
    </row>
    <row r="198" spans="1:12" s="20" customFormat="1" ht="19" thickBot="1" x14ac:dyDescent="0.25">
      <c r="A198" s="13">
        <v>193</v>
      </c>
      <c r="B198" s="39"/>
      <c r="C198" s="117" t="s">
        <v>255</v>
      </c>
      <c r="D198" s="240" t="s">
        <v>105</v>
      </c>
      <c r="E198" s="120">
        <v>14.77</v>
      </c>
      <c r="F198" s="13">
        <v>193</v>
      </c>
      <c r="H198" s="29"/>
      <c r="I198" s="29"/>
      <c r="J198" s="29"/>
      <c r="K198" s="29"/>
      <c r="L198" s="29"/>
    </row>
    <row r="199" spans="1:12" s="20" customFormat="1" ht="20" thickBot="1" x14ac:dyDescent="0.25">
      <c r="A199" s="13">
        <v>194</v>
      </c>
      <c r="B199" s="39"/>
      <c r="C199" s="184" t="s">
        <v>207</v>
      </c>
      <c r="D199" s="240" t="s">
        <v>104</v>
      </c>
      <c r="E199" s="120">
        <v>14.8</v>
      </c>
      <c r="F199" s="13">
        <v>194</v>
      </c>
      <c r="H199" s="29"/>
      <c r="I199" s="29"/>
      <c r="J199" s="29"/>
      <c r="K199" s="29"/>
      <c r="L199" s="29"/>
    </row>
    <row r="200" spans="1:12" s="20" customFormat="1" ht="19" thickBot="1" x14ac:dyDescent="0.2">
      <c r="A200" s="13">
        <v>195</v>
      </c>
      <c r="B200" s="39"/>
      <c r="C200" s="265" t="s">
        <v>373</v>
      </c>
      <c r="D200" s="202" t="s">
        <v>368</v>
      </c>
      <c r="E200" s="224">
        <v>14.8</v>
      </c>
      <c r="F200" s="13">
        <v>195</v>
      </c>
      <c r="H200" s="29"/>
      <c r="I200" s="29"/>
      <c r="J200" s="29"/>
      <c r="K200" s="29"/>
      <c r="L200" s="29"/>
    </row>
    <row r="201" spans="1:12" s="20" customFormat="1" ht="19" x14ac:dyDescent="0.15">
      <c r="A201" s="13">
        <v>196</v>
      </c>
      <c r="B201" s="39"/>
      <c r="C201" s="182" t="s">
        <v>187</v>
      </c>
      <c r="D201" s="196" t="s">
        <v>192</v>
      </c>
      <c r="E201" s="120">
        <v>14.84</v>
      </c>
      <c r="F201" s="13">
        <v>195</v>
      </c>
      <c r="H201" s="29"/>
      <c r="I201" s="29"/>
      <c r="J201" s="29"/>
      <c r="K201" s="29"/>
      <c r="L201" s="29"/>
    </row>
    <row r="202" spans="1:12" s="20" customFormat="1" ht="19" x14ac:dyDescent="0.15">
      <c r="A202" s="13">
        <v>197</v>
      </c>
      <c r="B202" s="39"/>
      <c r="C202" s="184" t="s">
        <v>230</v>
      </c>
      <c r="D202" s="198" t="s">
        <v>233</v>
      </c>
      <c r="E202" s="120">
        <v>14.84</v>
      </c>
      <c r="F202" s="13">
        <v>197</v>
      </c>
      <c r="H202" s="29"/>
      <c r="I202" s="29"/>
      <c r="J202" s="29"/>
      <c r="K202" s="29"/>
      <c r="L202" s="29"/>
    </row>
    <row r="203" spans="1:12" s="20" customFormat="1" ht="19" x14ac:dyDescent="0.15">
      <c r="A203" s="13">
        <v>198</v>
      </c>
      <c r="B203" s="39"/>
      <c r="C203" s="182" t="s">
        <v>234</v>
      </c>
      <c r="D203" s="198" t="s">
        <v>138</v>
      </c>
      <c r="E203" s="120">
        <v>14.84</v>
      </c>
      <c r="F203" s="13">
        <v>198</v>
      </c>
      <c r="H203" s="29"/>
      <c r="I203" s="29"/>
      <c r="J203" s="29"/>
      <c r="K203" s="29"/>
      <c r="L203" s="29"/>
    </row>
    <row r="204" spans="1:12" s="20" customFormat="1" ht="19" x14ac:dyDescent="0.2">
      <c r="A204" s="13">
        <v>199</v>
      </c>
      <c r="B204" s="39"/>
      <c r="C204" s="184" t="s">
        <v>316</v>
      </c>
      <c r="D204" s="318" t="s">
        <v>113</v>
      </c>
      <c r="E204" s="120">
        <v>14.88</v>
      </c>
      <c r="F204" s="13">
        <v>199</v>
      </c>
      <c r="H204" s="29"/>
      <c r="I204" s="29"/>
      <c r="J204" s="29"/>
      <c r="K204" s="29"/>
      <c r="L204" s="29"/>
    </row>
    <row r="205" spans="1:12" s="20" customFormat="1" ht="38" x14ac:dyDescent="0.15">
      <c r="A205" s="13">
        <v>200</v>
      </c>
      <c r="B205" s="39"/>
      <c r="C205" s="395" t="s">
        <v>329</v>
      </c>
      <c r="D205" s="408" t="s">
        <v>321</v>
      </c>
      <c r="E205" s="120">
        <v>14.89</v>
      </c>
      <c r="F205" s="13">
        <v>200</v>
      </c>
      <c r="H205" s="29"/>
      <c r="I205" s="29"/>
      <c r="J205" s="29"/>
      <c r="K205" s="29"/>
      <c r="L205" s="29"/>
    </row>
    <row r="206" spans="1:12" s="20" customFormat="1" ht="19" x14ac:dyDescent="0.2">
      <c r="A206" s="13">
        <v>201</v>
      </c>
      <c r="B206" s="39"/>
      <c r="C206" s="182" t="s">
        <v>199</v>
      </c>
      <c r="D206" s="318" t="s">
        <v>94</v>
      </c>
      <c r="E206" s="120">
        <v>14.9</v>
      </c>
      <c r="F206" s="13">
        <v>201</v>
      </c>
      <c r="H206" s="29"/>
      <c r="I206" s="29"/>
      <c r="J206" s="29"/>
      <c r="K206" s="29"/>
      <c r="L206" s="29"/>
    </row>
    <row r="207" spans="1:12" s="20" customFormat="1" ht="19" x14ac:dyDescent="0.2">
      <c r="A207" s="13">
        <v>202</v>
      </c>
      <c r="B207" s="39"/>
      <c r="C207" s="184" t="s">
        <v>205</v>
      </c>
      <c r="D207" s="318" t="s">
        <v>94</v>
      </c>
      <c r="E207" s="120">
        <v>14.98</v>
      </c>
      <c r="F207" s="13">
        <v>202</v>
      </c>
      <c r="H207" s="29"/>
      <c r="I207" s="29"/>
      <c r="J207" s="29"/>
      <c r="K207" s="29"/>
      <c r="L207" s="29"/>
    </row>
    <row r="208" spans="1:12" s="20" customFormat="1" ht="20" thickBot="1" x14ac:dyDescent="0.25">
      <c r="A208" s="13">
        <v>203</v>
      </c>
      <c r="B208" s="39"/>
      <c r="C208" s="286" t="s">
        <v>301</v>
      </c>
      <c r="D208" s="318" t="s">
        <v>102</v>
      </c>
      <c r="E208" s="255">
        <v>15</v>
      </c>
      <c r="F208" s="13">
        <v>203</v>
      </c>
      <c r="H208" s="29"/>
      <c r="I208" s="29"/>
      <c r="J208" s="29"/>
      <c r="K208" s="29"/>
      <c r="L208" s="29"/>
    </row>
    <row r="209" spans="1:12" s="20" customFormat="1" ht="19" thickBot="1" x14ac:dyDescent="0.25">
      <c r="A209" s="13">
        <v>204</v>
      </c>
      <c r="B209" s="39"/>
      <c r="C209" s="117" t="s">
        <v>147</v>
      </c>
      <c r="D209" s="240" t="s">
        <v>103</v>
      </c>
      <c r="E209" s="120">
        <v>15</v>
      </c>
      <c r="F209" s="13">
        <v>203</v>
      </c>
      <c r="H209" s="29"/>
      <c r="I209" s="29"/>
      <c r="J209" s="29"/>
      <c r="K209" s="29"/>
      <c r="L209" s="29"/>
    </row>
    <row r="210" spans="1:12" s="20" customFormat="1" ht="20" thickBot="1" x14ac:dyDescent="0.25">
      <c r="A210" s="13">
        <v>205</v>
      </c>
      <c r="B210" s="39"/>
      <c r="C210" s="184" t="s">
        <v>206</v>
      </c>
      <c r="D210" s="240" t="s">
        <v>104</v>
      </c>
      <c r="E210" s="120">
        <v>15.01</v>
      </c>
      <c r="F210" s="13">
        <v>205</v>
      </c>
      <c r="H210" s="29"/>
      <c r="I210" s="29"/>
      <c r="J210" s="29"/>
      <c r="K210" s="29"/>
      <c r="L210" s="29"/>
    </row>
    <row r="211" spans="1:12" s="20" customFormat="1" ht="20" thickBot="1" x14ac:dyDescent="0.25">
      <c r="A211" s="13">
        <v>206</v>
      </c>
      <c r="B211" s="39"/>
      <c r="C211" s="184" t="s">
        <v>315</v>
      </c>
      <c r="D211" s="240" t="s">
        <v>113</v>
      </c>
      <c r="E211" s="120">
        <v>15.01</v>
      </c>
      <c r="F211" s="13">
        <v>206</v>
      </c>
      <c r="H211" s="29"/>
      <c r="I211" s="29"/>
      <c r="J211" s="29"/>
      <c r="K211" s="29"/>
      <c r="L211" s="29"/>
    </row>
    <row r="212" spans="1:12" s="20" customFormat="1" ht="20" thickBot="1" x14ac:dyDescent="0.2">
      <c r="A212" s="13">
        <v>207</v>
      </c>
      <c r="B212" s="39"/>
      <c r="C212" s="184" t="s">
        <v>231</v>
      </c>
      <c r="D212" s="406" t="s">
        <v>233</v>
      </c>
      <c r="E212" s="120">
        <v>15.01</v>
      </c>
      <c r="F212" s="13">
        <v>207</v>
      </c>
      <c r="H212" s="29"/>
      <c r="I212" s="29"/>
      <c r="J212" s="29"/>
      <c r="K212" s="29"/>
      <c r="L212" s="29"/>
    </row>
    <row r="213" spans="1:12" s="20" customFormat="1" ht="20" thickBot="1" x14ac:dyDescent="0.2">
      <c r="A213" s="13">
        <v>208</v>
      </c>
      <c r="B213" s="39"/>
      <c r="C213" s="182" t="s">
        <v>189</v>
      </c>
      <c r="D213" s="202" t="s">
        <v>192</v>
      </c>
      <c r="E213" s="120">
        <v>15.08</v>
      </c>
      <c r="F213" s="13">
        <v>208</v>
      </c>
      <c r="H213" s="29"/>
      <c r="I213" s="29"/>
      <c r="J213" s="29"/>
      <c r="K213" s="29"/>
      <c r="L213" s="29"/>
    </row>
    <row r="214" spans="1:12" s="20" customFormat="1" ht="20" thickBot="1" x14ac:dyDescent="0.25">
      <c r="A214" s="13">
        <v>209</v>
      </c>
      <c r="B214" s="39" t="s">
        <v>44</v>
      </c>
      <c r="C214" s="182" t="s">
        <v>240</v>
      </c>
      <c r="D214" s="240" t="s">
        <v>135</v>
      </c>
      <c r="E214" s="120">
        <v>15.1</v>
      </c>
      <c r="F214" s="13">
        <v>209</v>
      </c>
      <c r="H214" s="29"/>
      <c r="I214" s="29"/>
      <c r="J214" s="29"/>
      <c r="K214" s="29"/>
      <c r="L214" s="29"/>
    </row>
    <row r="215" spans="1:12" s="20" customFormat="1" ht="19" thickBot="1" x14ac:dyDescent="0.25">
      <c r="A215" s="13">
        <v>210</v>
      </c>
      <c r="B215" s="39"/>
      <c r="C215" s="114" t="s">
        <v>396</v>
      </c>
      <c r="D215" s="240" t="s">
        <v>122</v>
      </c>
      <c r="E215" s="120">
        <v>15.12</v>
      </c>
      <c r="F215" s="13">
        <v>210</v>
      </c>
      <c r="H215" s="29"/>
      <c r="I215" s="29"/>
      <c r="J215" s="29"/>
      <c r="K215" s="29"/>
      <c r="L215" s="29"/>
    </row>
    <row r="216" spans="1:12" s="20" customFormat="1" ht="20" thickBot="1" x14ac:dyDescent="0.2">
      <c r="A216" s="13">
        <v>211</v>
      </c>
      <c r="B216" s="39"/>
      <c r="C216" s="258" t="s">
        <v>188</v>
      </c>
      <c r="D216" s="202" t="s">
        <v>192</v>
      </c>
      <c r="E216" s="224">
        <v>15.13</v>
      </c>
      <c r="F216" s="13">
        <v>210</v>
      </c>
      <c r="H216" s="29"/>
      <c r="I216" s="29"/>
      <c r="J216" s="29"/>
      <c r="K216" s="29"/>
      <c r="L216" s="29"/>
    </row>
    <row r="217" spans="1:12" s="20" customFormat="1" ht="38" x14ac:dyDescent="0.15">
      <c r="A217" s="13">
        <v>212</v>
      </c>
      <c r="B217" s="39"/>
      <c r="C217" s="184" t="s">
        <v>323</v>
      </c>
      <c r="D217" s="408" t="s">
        <v>321</v>
      </c>
      <c r="E217" s="120">
        <v>15.15</v>
      </c>
      <c r="F217" s="13">
        <v>212</v>
      </c>
      <c r="H217" s="29"/>
      <c r="I217" s="29"/>
      <c r="J217" s="29"/>
      <c r="K217" s="29"/>
      <c r="L217" s="29"/>
    </row>
    <row r="218" spans="1:12" s="20" customFormat="1" ht="19" x14ac:dyDescent="0.2">
      <c r="A218" s="13">
        <v>213</v>
      </c>
      <c r="B218" s="39"/>
      <c r="C218" s="114" t="s">
        <v>275</v>
      </c>
      <c r="D218" s="412" t="s">
        <v>95</v>
      </c>
      <c r="E218" s="120">
        <v>15.18</v>
      </c>
      <c r="F218" s="13">
        <v>213</v>
      </c>
      <c r="H218" s="29"/>
      <c r="I218" s="29"/>
      <c r="J218" s="29"/>
      <c r="K218" s="29"/>
      <c r="L218" s="29"/>
    </row>
    <row r="219" spans="1:12" s="20" customFormat="1" ht="38" x14ac:dyDescent="0.15">
      <c r="A219" s="13">
        <v>214</v>
      </c>
      <c r="B219" s="39"/>
      <c r="C219" s="184" t="s">
        <v>322</v>
      </c>
      <c r="D219" s="408" t="s">
        <v>321</v>
      </c>
      <c r="E219" s="120">
        <v>15.24</v>
      </c>
      <c r="F219" s="13">
        <v>214</v>
      </c>
      <c r="H219" s="29"/>
      <c r="I219" s="29"/>
      <c r="J219" s="29"/>
      <c r="K219" s="29"/>
      <c r="L219" s="29"/>
    </row>
    <row r="220" spans="1:12" s="20" customFormat="1" ht="19" x14ac:dyDescent="0.15">
      <c r="A220" s="13">
        <v>215</v>
      </c>
      <c r="B220" s="39"/>
      <c r="C220" s="182" t="s">
        <v>294</v>
      </c>
      <c r="D220" s="198" t="s">
        <v>143</v>
      </c>
      <c r="E220" s="120">
        <v>15.25</v>
      </c>
      <c r="F220" s="13">
        <v>215</v>
      </c>
      <c r="H220" s="29"/>
      <c r="I220" s="29"/>
      <c r="J220" s="29"/>
      <c r="K220" s="29"/>
      <c r="L220" s="29"/>
    </row>
    <row r="221" spans="1:12" s="20" customFormat="1" ht="18" x14ac:dyDescent="0.15">
      <c r="A221" s="13">
        <v>216</v>
      </c>
      <c r="B221" s="39"/>
      <c r="C221" s="114" t="s">
        <v>269</v>
      </c>
      <c r="D221" s="196" t="s">
        <v>110</v>
      </c>
      <c r="E221" s="120">
        <v>15.33</v>
      </c>
      <c r="F221" s="13">
        <v>216</v>
      </c>
      <c r="H221" s="29"/>
      <c r="I221" s="29"/>
      <c r="J221" s="29"/>
      <c r="K221" s="29"/>
      <c r="L221" s="29"/>
    </row>
    <row r="222" spans="1:12" s="20" customFormat="1" ht="19" x14ac:dyDescent="0.2">
      <c r="A222" s="13">
        <v>217</v>
      </c>
      <c r="B222" s="39"/>
      <c r="C222" s="184" t="s">
        <v>365</v>
      </c>
      <c r="D222" s="318" t="s">
        <v>113</v>
      </c>
      <c r="E222" s="120">
        <v>15.43</v>
      </c>
      <c r="F222" s="13">
        <v>217</v>
      </c>
      <c r="H222" s="29"/>
      <c r="I222" s="29"/>
      <c r="J222" s="29"/>
      <c r="K222" s="29"/>
      <c r="L222" s="29"/>
    </row>
    <row r="223" spans="1:12" s="20" customFormat="1" ht="19" x14ac:dyDescent="0.2">
      <c r="A223" s="13">
        <v>218</v>
      </c>
      <c r="B223" s="39"/>
      <c r="C223" s="182" t="s">
        <v>331</v>
      </c>
      <c r="D223" s="318" t="s">
        <v>101</v>
      </c>
      <c r="E223" s="120">
        <v>15.44</v>
      </c>
      <c r="F223" s="13">
        <v>218</v>
      </c>
      <c r="H223" s="29"/>
      <c r="I223" s="29"/>
      <c r="J223" s="29"/>
      <c r="K223" s="29"/>
      <c r="L223" s="29"/>
    </row>
    <row r="224" spans="1:12" s="20" customFormat="1" ht="19" thickBot="1" x14ac:dyDescent="0.2">
      <c r="A224" s="13">
        <v>219</v>
      </c>
      <c r="B224" s="39"/>
      <c r="C224" s="260" t="s">
        <v>268</v>
      </c>
      <c r="D224" s="196" t="s">
        <v>110</v>
      </c>
      <c r="E224" s="255">
        <v>15.46</v>
      </c>
      <c r="F224" s="13">
        <v>219</v>
      </c>
      <c r="H224" s="29"/>
      <c r="I224" s="29"/>
      <c r="J224" s="29"/>
      <c r="K224" s="29"/>
      <c r="L224" s="29"/>
    </row>
    <row r="225" spans="1:12" s="20" customFormat="1" ht="20" thickBot="1" x14ac:dyDescent="0.2">
      <c r="A225" s="13">
        <v>220</v>
      </c>
      <c r="B225" s="39"/>
      <c r="C225" s="182" t="s">
        <v>185</v>
      </c>
      <c r="D225" s="264" t="s">
        <v>192</v>
      </c>
      <c r="E225" s="120">
        <v>15.48</v>
      </c>
      <c r="F225" s="13">
        <v>220</v>
      </c>
      <c r="H225" s="29"/>
      <c r="I225" s="29"/>
      <c r="J225" s="29"/>
      <c r="K225" s="29"/>
      <c r="L225" s="29"/>
    </row>
    <row r="226" spans="1:12" s="20" customFormat="1" ht="20" thickBot="1" x14ac:dyDescent="0.25">
      <c r="A226" s="13">
        <v>221</v>
      </c>
      <c r="B226" s="39"/>
      <c r="C226" s="186" t="s">
        <v>367</v>
      </c>
      <c r="D226" s="403" t="s">
        <v>111</v>
      </c>
      <c r="E226" s="120">
        <v>15.48</v>
      </c>
      <c r="F226" s="13">
        <v>221</v>
      </c>
      <c r="H226" s="29"/>
      <c r="I226" s="29"/>
      <c r="J226" s="29"/>
      <c r="K226" s="29"/>
      <c r="L226" s="29"/>
    </row>
    <row r="227" spans="1:12" s="20" customFormat="1" ht="20" thickBot="1" x14ac:dyDescent="0.2">
      <c r="A227" s="13">
        <v>222</v>
      </c>
      <c r="B227" s="39"/>
      <c r="C227" s="182" t="s">
        <v>298</v>
      </c>
      <c r="D227" s="413" t="s">
        <v>143</v>
      </c>
      <c r="E227" s="120">
        <v>15.52</v>
      </c>
      <c r="F227" s="13">
        <v>222</v>
      </c>
      <c r="H227" s="29"/>
      <c r="I227" s="29"/>
      <c r="J227" s="29"/>
      <c r="K227" s="29"/>
      <c r="L227" s="29"/>
    </row>
    <row r="228" spans="1:12" s="20" customFormat="1" ht="19" thickBot="1" x14ac:dyDescent="0.2">
      <c r="A228" s="13">
        <v>223</v>
      </c>
      <c r="B228" s="39"/>
      <c r="C228" s="114" t="s">
        <v>377</v>
      </c>
      <c r="D228" s="264" t="s">
        <v>110</v>
      </c>
      <c r="E228" s="120">
        <v>15.53</v>
      </c>
      <c r="F228" s="13">
        <v>223</v>
      </c>
      <c r="H228" s="29"/>
      <c r="I228" s="29"/>
      <c r="J228" s="29"/>
      <c r="K228" s="29"/>
      <c r="L228" s="29"/>
    </row>
    <row r="229" spans="1:12" s="20" customFormat="1" ht="20" thickBot="1" x14ac:dyDescent="0.25">
      <c r="A229" s="13">
        <v>224</v>
      </c>
      <c r="B229" s="39"/>
      <c r="C229" s="184" t="s">
        <v>317</v>
      </c>
      <c r="D229" s="403" t="s">
        <v>113</v>
      </c>
      <c r="E229" s="120">
        <v>15.56</v>
      </c>
      <c r="F229" s="13">
        <v>224</v>
      </c>
      <c r="H229" s="29"/>
      <c r="I229" s="29"/>
      <c r="J229" s="29"/>
      <c r="K229" s="29"/>
      <c r="L229" s="29"/>
    </row>
    <row r="230" spans="1:12" s="20" customFormat="1" ht="20" thickBot="1" x14ac:dyDescent="0.2">
      <c r="A230" s="13">
        <v>225</v>
      </c>
      <c r="B230" s="39"/>
      <c r="C230" s="182" t="s">
        <v>295</v>
      </c>
      <c r="D230" s="413" t="s">
        <v>143</v>
      </c>
      <c r="E230" s="120">
        <v>15.6</v>
      </c>
      <c r="F230" s="13">
        <v>225</v>
      </c>
      <c r="H230" s="29"/>
      <c r="I230" s="29"/>
      <c r="J230" s="29"/>
      <c r="K230" s="29"/>
      <c r="L230" s="29"/>
    </row>
    <row r="231" spans="1:12" s="20" customFormat="1" ht="20" thickBot="1" x14ac:dyDescent="0.2">
      <c r="A231" s="13">
        <v>226</v>
      </c>
      <c r="B231" s="39"/>
      <c r="C231" s="182" t="s">
        <v>184</v>
      </c>
      <c r="D231" s="264" t="s">
        <v>192</v>
      </c>
      <c r="E231" s="120">
        <v>15.71</v>
      </c>
      <c r="F231" s="13">
        <v>226</v>
      </c>
      <c r="H231" s="29"/>
      <c r="I231" s="29"/>
      <c r="J231" s="29"/>
      <c r="K231" s="29"/>
      <c r="L231" s="29"/>
    </row>
    <row r="232" spans="1:12" s="20" customFormat="1" ht="20" thickBot="1" x14ac:dyDescent="0.2">
      <c r="A232" s="13">
        <v>227</v>
      </c>
      <c r="B232" s="39"/>
      <c r="C232" s="258" t="s">
        <v>300</v>
      </c>
      <c r="D232" s="413" t="s">
        <v>143</v>
      </c>
      <c r="E232" s="224">
        <v>15.77</v>
      </c>
      <c r="F232" s="13">
        <v>227</v>
      </c>
      <c r="H232" s="29"/>
      <c r="I232" s="29"/>
      <c r="J232" s="29"/>
      <c r="K232" s="29"/>
      <c r="L232" s="29"/>
    </row>
    <row r="233" spans="1:12" s="20" customFormat="1" ht="19" x14ac:dyDescent="0.2">
      <c r="A233" s="13">
        <v>228</v>
      </c>
      <c r="B233" s="39"/>
      <c r="C233" s="184" t="s">
        <v>320</v>
      </c>
      <c r="D233" s="318" t="s">
        <v>113</v>
      </c>
      <c r="E233" s="120">
        <v>15.8</v>
      </c>
      <c r="F233" s="13">
        <v>228</v>
      </c>
      <c r="H233" s="29"/>
      <c r="I233" s="29"/>
      <c r="J233" s="29"/>
      <c r="K233" s="29"/>
      <c r="L233" s="29"/>
    </row>
    <row r="234" spans="1:12" s="20" customFormat="1" ht="18" x14ac:dyDescent="0.2">
      <c r="A234" s="13">
        <v>229</v>
      </c>
      <c r="B234" s="105"/>
      <c r="C234" s="205" t="s">
        <v>344</v>
      </c>
      <c r="D234" s="318" t="s">
        <v>122</v>
      </c>
      <c r="E234" s="120">
        <v>15.9</v>
      </c>
      <c r="F234" s="13">
        <v>229</v>
      </c>
      <c r="H234" s="29"/>
      <c r="I234" s="29"/>
      <c r="J234" s="29"/>
      <c r="K234" s="29"/>
      <c r="L234" s="29"/>
    </row>
    <row r="235" spans="1:12" s="20" customFormat="1" ht="18" x14ac:dyDescent="0.2">
      <c r="A235" s="13">
        <v>230</v>
      </c>
      <c r="B235" s="39"/>
      <c r="C235" s="205" t="s">
        <v>345</v>
      </c>
      <c r="D235" s="318" t="s">
        <v>122</v>
      </c>
      <c r="E235" s="120">
        <v>15.91</v>
      </c>
      <c r="F235" s="13">
        <v>230</v>
      </c>
      <c r="H235" s="29"/>
      <c r="I235" s="29"/>
      <c r="J235" s="29"/>
      <c r="K235" s="29"/>
      <c r="L235" s="29"/>
    </row>
    <row r="236" spans="1:12" s="20" customFormat="1" ht="19" x14ac:dyDescent="0.2">
      <c r="A236" s="13">
        <v>231</v>
      </c>
      <c r="B236" s="39" t="s">
        <v>44</v>
      </c>
      <c r="C236" s="184" t="s">
        <v>204</v>
      </c>
      <c r="D236" s="318" t="s">
        <v>94</v>
      </c>
      <c r="E236" s="120">
        <v>15.98</v>
      </c>
      <c r="F236" s="13">
        <v>231</v>
      </c>
      <c r="H236" s="29"/>
      <c r="I236" s="29"/>
      <c r="J236" s="29"/>
      <c r="K236" s="29"/>
      <c r="L236" s="29"/>
    </row>
    <row r="237" spans="1:12" s="20" customFormat="1" ht="19" x14ac:dyDescent="0.15">
      <c r="A237" s="13">
        <v>232</v>
      </c>
      <c r="B237" s="39"/>
      <c r="C237" s="121" t="s">
        <v>314</v>
      </c>
      <c r="D237" s="196" t="s">
        <v>99</v>
      </c>
      <c r="E237" s="120">
        <v>16.7</v>
      </c>
      <c r="F237" s="13">
        <v>232</v>
      </c>
      <c r="H237" s="29"/>
      <c r="I237" s="29"/>
      <c r="J237" s="29"/>
      <c r="K237" s="29"/>
      <c r="L237" s="29"/>
    </row>
    <row r="238" spans="1:12" s="20" customFormat="1" ht="19" x14ac:dyDescent="0.2">
      <c r="A238" s="13">
        <v>233</v>
      </c>
      <c r="B238" s="39"/>
      <c r="C238" s="184" t="s">
        <v>366</v>
      </c>
      <c r="D238" s="318" t="s">
        <v>113</v>
      </c>
      <c r="E238" s="120">
        <v>16.899999999999999</v>
      </c>
      <c r="F238" s="13">
        <v>233</v>
      </c>
      <c r="H238" s="29"/>
      <c r="I238" s="29"/>
      <c r="J238" s="29"/>
      <c r="K238" s="29"/>
      <c r="L238" s="29"/>
    </row>
    <row r="239" spans="1:12" s="20" customFormat="1" ht="19" x14ac:dyDescent="0.2">
      <c r="A239" s="13">
        <v>234</v>
      </c>
      <c r="B239" s="39"/>
      <c r="C239" s="184" t="s">
        <v>391</v>
      </c>
      <c r="D239" s="318" t="s">
        <v>114</v>
      </c>
      <c r="E239" s="120">
        <v>17.96</v>
      </c>
      <c r="F239" s="13">
        <v>234</v>
      </c>
      <c r="H239" s="29"/>
      <c r="I239" s="29"/>
      <c r="J239" s="29"/>
      <c r="K239" s="29"/>
      <c r="L239" s="29"/>
    </row>
    <row r="240" spans="1:12" s="20" customFormat="1" ht="19" thickBot="1" x14ac:dyDescent="0.25">
      <c r="A240" s="13">
        <v>235</v>
      </c>
      <c r="B240" s="39"/>
      <c r="C240" s="265" t="s">
        <v>397</v>
      </c>
      <c r="D240" s="318" t="s">
        <v>122</v>
      </c>
      <c r="E240" s="224">
        <v>18.760000000000002</v>
      </c>
      <c r="F240" s="13">
        <v>235</v>
      </c>
      <c r="H240" s="29"/>
      <c r="I240" s="29"/>
      <c r="J240" s="29"/>
      <c r="K240" s="29"/>
      <c r="L240" s="29"/>
    </row>
    <row r="241" spans="1:12" s="20" customFormat="1" ht="18" x14ac:dyDescent="0.2">
      <c r="A241" s="13">
        <v>236</v>
      </c>
      <c r="B241" s="39"/>
      <c r="C241" s="117"/>
      <c r="D241" s="109"/>
      <c r="E241" s="120"/>
      <c r="F241" s="13">
        <v>236</v>
      </c>
      <c r="H241" s="29"/>
      <c r="I241" s="29"/>
      <c r="J241" s="29"/>
      <c r="K241" s="29"/>
      <c r="L241" s="29"/>
    </row>
    <row r="242" spans="1:12" s="20" customFormat="1" ht="18" x14ac:dyDescent="0.2">
      <c r="A242" s="13">
        <v>237</v>
      </c>
      <c r="B242" s="39"/>
      <c r="C242" s="117"/>
      <c r="D242" s="109"/>
      <c r="E242" s="120"/>
      <c r="F242" s="13">
        <v>237</v>
      </c>
      <c r="H242" s="29"/>
      <c r="I242" s="29"/>
      <c r="J242" s="29"/>
      <c r="K242" s="29"/>
      <c r="L242" s="29"/>
    </row>
    <row r="243" spans="1:12" s="20" customFormat="1" ht="18" x14ac:dyDescent="0.15">
      <c r="A243" s="13">
        <v>238</v>
      </c>
      <c r="B243" s="39"/>
      <c r="C243" s="114"/>
      <c r="D243" s="109"/>
      <c r="E243" s="120"/>
      <c r="F243" s="13">
        <v>238</v>
      </c>
      <c r="H243" s="29"/>
      <c r="I243" s="29"/>
      <c r="J243" s="29"/>
      <c r="K243" s="29"/>
      <c r="L243" s="29"/>
    </row>
    <row r="244" spans="1:12" s="20" customFormat="1" ht="18" x14ac:dyDescent="0.2">
      <c r="A244" s="13">
        <v>239</v>
      </c>
      <c r="B244" s="39"/>
      <c r="C244" s="117"/>
      <c r="D244" s="109"/>
      <c r="E244" s="120"/>
      <c r="F244" s="13">
        <v>239</v>
      </c>
      <c r="H244" s="29"/>
      <c r="I244" s="29"/>
      <c r="J244" s="29"/>
      <c r="K244" s="29"/>
      <c r="L244" s="29"/>
    </row>
    <row r="245" spans="1:12" s="20" customFormat="1" ht="18" x14ac:dyDescent="0.2">
      <c r="A245" s="13">
        <v>240</v>
      </c>
      <c r="B245" s="39"/>
      <c r="C245" s="117"/>
      <c r="D245" s="109"/>
      <c r="E245" s="120"/>
      <c r="F245" s="13">
        <v>240</v>
      </c>
      <c r="H245" s="29"/>
      <c r="I245" s="29"/>
      <c r="J245" s="29"/>
      <c r="K245" s="29"/>
      <c r="L245" s="29"/>
    </row>
    <row r="246" spans="1:12" s="20" customFormat="1" ht="18" x14ac:dyDescent="0.15">
      <c r="A246" s="13">
        <v>241</v>
      </c>
      <c r="B246" s="39"/>
      <c r="C246" s="114"/>
      <c r="D246" s="109"/>
      <c r="E246" s="120"/>
      <c r="F246" s="13">
        <v>241</v>
      </c>
      <c r="H246" s="29"/>
      <c r="I246" s="29"/>
      <c r="J246" s="29"/>
      <c r="K246" s="29"/>
      <c r="L246" s="29"/>
    </row>
    <row r="247" spans="1:12" s="20" customFormat="1" ht="18" x14ac:dyDescent="0.2">
      <c r="A247" s="13">
        <v>242</v>
      </c>
      <c r="B247" s="39"/>
      <c r="C247" s="117"/>
      <c r="D247" s="109"/>
      <c r="E247" s="120"/>
      <c r="F247" s="13">
        <v>242</v>
      </c>
      <c r="H247" s="29"/>
      <c r="I247" s="29"/>
      <c r="J247" s="29"/>
      <c r="K247" s="29"/>
      <c r="L247" s="29"/>
    </row>
    <row r="248" spans="1:12" s="20" customFormat="1" ht="18" x14ac:dyDescent="0.2">
      <c r="A248" s="13">
        <v>243</v>
      </c>
      <c r="B248" s="39"/>
      <c r="C248" s="117"/>
      <c r="D248" s="109"/>
      <c r="E248" s="120"/>
      <c r="F248" s="13">
        <v>243</v>
      </c>
      <c r="H248" s="29"/>
      <c r="I248" s="29"/>
      <c r="J248" s="29"/>
      <c r="K248" s="29"/>
      <c r="L248" s="29"/>
    </row>
    <row r="249" spans="1:12" s="20" customFormat="1" ht="18" x14ac:dyDescent="0.2">
      <c r="A249" s="13">
        <v>244</v>
      </c>
      <c r="B249" s="39"/>
      <c r="C249" s="117"/>
      <c r="D249" s="109"/>
      <c r="E249" s="120"/>
      <c r="F249" s="13">
        <v>244</v>
      </c>
      <c r="H249" s="29"/>
      <c r="I249" s="29"/>
      <c r="J249" s="29"/>
      <c r="K249" s="29"/>
      <c r="L249" s="29"/>
    </row>
    <row r="250" spans="1:12" s="20" customFormat="1" ht="18" x14ac:dyDescent="0.2">
      <c r="A250" s="13">
        <v>245</v>
      </c>
      <c r="B250" s="39"/>
      <c r="C250" s="117"/>
      <c r="D250" s="109"/>
      <c r="E250" s="120"/>
      <c r="F250" s="13">
        <v>245</v>
      </c>
      <c r="H250" s="29"/>
      <c r="I250" s="29"/>
      <c r="J250" s="29"/>
      <c r="K250" s="29"/>
      <c r="L250" s="29"/>
    </row>
    <row r="251" spans="1:12" s="20" customFormat="1" ht="18" x14ac:dyDescent="0.2">
      <c r="A251" s="13">
        <v>246</v>
      </c>
      <c r="B251" s="39"/>
      <c r="C251" s="123"/>
      <c r="D251" s="109"/>
      <c r="E251" s="119"/>
      <c r="F251" s="13">
        <v>246</v>
      </c>
      <c r="H251" s="29"/>
      <c r="I251" s="29"/>
      <c r="J251" s="29"/>
      <c r="K251" s="29"/>
      <c r="L251" s="29"/>
    </row>
    <row r="252" spans="1:12" s="20" customFormat="1" ht="18" x14ac:dyDescent="0.15">
      <c r="A252" s="13">
        <v>247</v>
      </c>
      <c r="B252" s="39"/>
      <c r="C252" s="114"/>
      <c r="D252" s="109"/>
      <c r="E252" s="120"/>
      <c r="F252" s="13">
        <v>247</v>
      </c>
      <c r="H252" s="29"/>
      <c r="I252" s="29"/>
      <c r="J252" s="29"/>
      <c r="K252" s="29"/>
      <c r="L252" s="29"/>
    </row>
    <row r="253" spans="1:12" s="20" customFormat="1" ht="18" x14ac:dyDescent="0.2">
      <c r="A253" s="13">
        <v>248</v>
      </c>
      <c r="B253" s="39"/>
      <c r="C253" s="117"/>
      <c r="D253" s="109"/>
      <c r="E253" s="120"/>
      <c r="F253" s="13">
        <v>248</v>
      </c>
      <c r="H253" s="29"/>
      <c r="I253" s="29"/>
      <c r="J253" s="29"/>
      <c r="K253" s="29"/>
      <c r="L253" s="29"/>
    </row>
    <row r="254" spans="1:12" s="20" customFormat="1" ht="18" x14ac:dyDescent="0.2">
      <c r="A254" s="13">
        <v>249</v>
      </c>
      <c r="B254" s="39"/>
      <c r="C254" s="117"/>
      <c r="D254" s="109"/>
      <c r="E254" s="120"/>
      <c r="F254" s="13">
        <v>249</v>
      </c>
      <c r="H254" s="29"/>
      <c r="I254" s="29"/>
      <c r="J254" s="29"/>
      <c r="K254" s="29"/>
      <c r="L254" s="29"/>
    </row>
    <row r="255" spans="1:12" s="20" customFormat="1" ht="18" x14ac:dyDescent="0.15">
      <c r="A255" s="13">
        <v>250</v>
      </c>
      <c r="B255" s="39"/>
      <c r="C255" s="114"/>
      <c r="D255" s="109"/>
      <c r="E255" s="120"/>
      <c r="F255" s="13">
        <v>250</v>
      </c>
      <c r="H255" s="29"/>
      <c r="I255" s="29"/>
      <c r="J255" s="29"/>
      <c r="K255" s="29"/>
      <c r="L255" s="29"/>
    </row>
    <row r="256" spans="1:12" s="20" customFormat="1" ht="18" x14ac:dyDescent="0.2">
      <c r="A256" s="13">
        <v>251</v>
      </c>
      <c r="B256" s="39"/>
      <c r="C256" s="117"/>
      <c r="D256" s="109"/>
      <c r="E256" s="120"/>
      <c r="F256" s="13">
        <v>251</v>
      </c>
      <c r="H256" s="29"/>
      <c r="I256" s="29"/>
      <c r="J256" s="29"/>
      <c r="K256" s="29"/>
      <c r="L256" s="29"/>
    </row>
    <row r="257" spans="1:12" s="20" customFormat="1" ht="18" x14ac:dyDescent="0.2">
      <c r="A257" s="13">
        <v>252</v>
      </c>
      <c r="B257" s="39"/>
      <c r="C257" s="117"/>
      <c r="D257" s="109"/>
      <c r="E257" s="120"/>
      <c r="F257" s="13">
        <v>252</v>
      </c>
      <c r="H257" s="29"/>
      <c r="I257" s="29"/>
      <c r="J257" s="29"/>
      <c r="K257" s="29"/>
      <c r="L257" s="29"/>
    </row>
    <row r="258" spans="1:12" s="20" customFormat="1" ht="18" x14ac:dyDescent="0.2">
      <c r="A258" s="13">
        <v>253</v>
      </c>
      <c r="B258" s="39"/>
      <c r="C258" s="117"/>
      <c r="D258" s="109"/>
      <c r="E258" s="120"/>
      <c r="F258" s="13">
        <v>253</v>
      </c>
      <c r="H258" s="29"/>
      <c r="I258" s="29"/>
      <c r="J258" s="29"/>
      <c r="K258" s="29"/>
      <c r="L258" s="29"/>
    </row>
    <row r="259" spans="1:12" s="20" customFormat="1" ht="18" x14ac:dyDescent="0.15">
      <c r="A259" s="13">
        <v>254</v>
      </c>
      <c r="B259" s="39"/>
      <c r="C259" s="114"/>
      <c r="D259" s="109"/>
      <c r="E259" s="120"/>
      <c r="F259" s="13">
        <v>254</v>
      </c>
      <c r="H259" s="29"/>
      <c r="I259" s="29"/>
      <c r="J259" s="29"/>
      <c r="K259" s="29"/>
      <c r="L259" s="29"/>
    </row>
    <row r="260" spans="1:12" s="20" customFormat="1" ht="18" x14ac:dyDescent="0.15">
      <c r="A260" s="13">
        <v>255</v>
      </c>
      <c r="B260" s="39"/>
      <c r="C260" s="114"/>
      <c r="D260" s="109"/>
      <c r="E260" s="120"/>
      <c r="F260" s="13">
        <v>255</v>
      </c>
      <c r="H260" s="29"/>
      <c r="I260" s="29"/>
      <c r="J260" s="29"/>
      <c r="K260" s="29"/>
      <c r="L260" s="29"/>
    </row>
    <row r="261" spans="1:12" s="20" customFormat="1" ht="18" x14ac:dyDescent="0.2">
      <c r="A261" s="13">
        <v>256</v>
      </c>
      <c r="B261" s="39"/>
      <c r="C261" s="117"/>
      <c r="D261" s="109"/>
      <c r="E261" s="120"/>
      <c r="F261" s="13">
        <v>256</v>
      </c>
      <c r="H261" s="29"/>
      <c r="I261" s="29"/>
      <c r="J261" s="29"/>
      <c r="K261" s="29"/>
      <c r="L261" s="29"/>
    </row>
    <row r="262" spans="1:12" s="20" customFormat="1" ht="18" x14ac:dyDescent="0.2">
      <c r="A262" s="13">
        <v>257</v>
      </c>
      <c r="B262" s="39"/>
      <c r="C262" s="122"/>
      <c r="D262" s="109"/>
      <c r="E262" s="120"/>
      <c r="F262" s="13">
        <v>257</v>
      </c>
      <c r="H262" s="29"/>
      <c r="I262" s="29"/>
      <c r="J262" s="29"/>
      <c r="K262" s="29"/>
      <c r="L262" s="29"/>
    </row>
    <row r="263" spans="1:12" s="20" customFormat="1" ht="18" x14ac:dyDescent="0.2">
      <c r="A263" s="13">
        <v>258</v>
      </c>
      <c r="B263" s="39"/>
      <c r="C263" s="117"/>
      <c r="D263" s="109"/>
      <c r="E263" s="120"/>
      <c r="F263" s="13">
        <v>258</v>
      </c>
      <c r="H263" s="29"/>
      <c r="I263" s="29"/>
      <c r="J263" s="29"/>
      <c r="K263" s="29"/>
      <c r="L263" s="29"/>
    </row>
    <row r="264" spans="1:12" s="20" customFormat="1" ht="18" x14ac:dyDescent="0.2">
      <c r="A264" s="13">
        <v>259</v>
      </c>
      <c r="B264" s="39"/>
      <c r="C264" s="117"/>
      <c r="D264" s="109"/>
      <c r="E264" s="120"/>
      <c r="F264" s="13">
        <v>259</v>
      </c>
      <c r="H264" s="29"/>
      <c r="I264" s="29"/>
      <c r="J264" s="29"/>
      <c r="K264" s="29"/>
      <c r="L264" s="29"/>
    </row>
    <row r="265" spans="1:12" s="20" customFormat="1" ht="18" x14ac:dyDescent="0.2">
      <c r="A265" s="13">
        <v>260</v>
      </c>
      <c r="B265" s="39"/>
      <c r="C265" s="117"/>
      <c r="D265" s="109"/>
      <c r="E265" s="120"/>
      <c r="F265" s="13">
        <v>260</v>
      </c>
      <c r="H265" s="29"/>
      <c r="I265" s="29"/>
      <c r="J265" s="29"/>
      <c r="K265" s="29"/>
      <c r="L265" s="29"/>
    </row>
    <row r="266" spans="1:12" s="20" customFormat="1" ht="18" x14ac:dyDescent="0.2">
      <c r="A266" s="13">
        <v>261</v>
      </c>
      <c r="B266" s="39"/>
      <c r="C266" s="117"/>
      <c r="D266" s="109"/>
      <c r="E266" s="120"/>
      <c r="F266" s="13">
        <v>261</v>
      </c>
      <c r="H266" s="29"/>
      <c r="I266" s="29"/>
      <c r="J266" s="29"/>
      <c r="K266" s="29"/>
      <c r="L266" s="29"/>
    </row>
    <row r="267" spans="1:12" s="20" customFormat="1" ht="18" x14ac:dyDescent="0.2">
      <c r="A267" s="13">
        <v>262</v>
      </c>
      <c r="B267" s="39"/>
      <c r="C267" s="117"/>
      <c r="D267" s="109"/>
      <c r="E267" s="120"/>
      <c r="F267" s="13">
        <v>262</v>
      </c>
      <c r="H267" s="29"/>
      <c r="I267" s="29"/>
      <c r="J267" s="29"/>
      <c r="K267" s="29"/>
      <c r="L267" s="29"/>
    </row>
    <row r="268" spans="1:12" s="20" customFormat="1" ht="18" x14ac:dyDescent="0.2">
      <c r="A268" s="13">
        <v>263</v>
      </c>
      <c r="B268" s="39"/>
      <c r="C268" s="122"/>
      <c r="D268" s="109"/>
      <c r="E268" s="120"/>
      <c r="F268" s="13">
        <v>263</v>
      </c>
      <c r="H268" s="29"/>
      <c r="I268" s="29"/>
      <c r="J268" s="29"/>
      <c r="K268" s="29"/>
      <c r="L268" s="29"/>
    </row>
    <row r="269" spans="1:12" s="20" customFormat="1" ht="18" x14ac:dyDescent="0.2">
      <c r="A269" s="13">
        <v>264</v>
      </c>
      <c r="B269" s="39"/>
      <c r="C269" s="117"/>
      <c r="D269" s="109"/>
      <c r="E269" s="120"/>
      <c r="F269" s="13">
        <v>264</v>
      </c>
      <c r="H269" s="29"/>
      <c r="I269" s="29"/>
      <c r="J269" s="29"/>
      <c r="K269" s="29"/>
      <c r="L269" s="29"/>
    </row>
    <row r="270" spans="1:12" s="20" customFormat="1" ht="18" x14ac:dyDescent="0.15">
      <c r="A270" s="13">
        <v>265</v>
      </c>
      <c r="B270" s="39"/>
      <c r="C270" s="114"/>
      <c r="D270" s="109"/>
      <c r="E270" s="120"/>
      <c r="F270" s="13">
        <v>265</v>
      </c>
      <c r="H270" s="29"/>
      <c r="I270" s="29"/>
      <c r="J270" s="29"/>
      <c r="K270" s="29"/>
      <c r="L270" s="29"/>
    </row>
    <row r="271" spans="1:12" s="20" customFormat="1" ht="18" x14ac:dyDescent="0.2">
      <c r="A271" s="13">
        <v>266</v>
      </c>
      <c r="B271" s="39"/>
      <c r="C271" s="117"/>
      <c r="D271" s="109"/>
      <c r="E271" s="120"/>
      <c r="F271" s="13">
        <v>266</v>
      </c>
      <c r="H271" s="29"/>
      <c r="I271" s="29"/>
      <c r="J271" s="29"/>
      <c r="K271" s="29"/>
      <c r="L271" s="29"/>
    </row>
    <row r="272" spans="1:12" s="20" customFormat="1" ht="18" x14ac:dyDescent="0.2">
      <c r="A272" s="13">
        <v>267</v>
      </c>
      <c r="B272" s="39"/>
      <c r="C272" s="117"/>
      <c r="D272" s="109"/>
      <c r="E272" s="120"/>
      <c r="F272" s="13">
        <v>267</v>
      </c>
      <c r="H272" s="29"/>
      <c r="I272" s="29"/>
      <c r="J272" s="29"/>
      <c r="K272" s="29"/>
      <c r="L272" s="29"/>
    </row>
    <row r="273" spans="1:12" s="20" customFormat="1" ht="18" x14ac:dyDescent="0.15">
      <c r="A273" s="13">
        <v>268</v>
      </c>
      <c r="B273" s="39"/>
      <c r="C273" s="114"/>
      <c r="D273" s="109"/>
      <c r="E273" s="120"/>
      <c r="F273" s="13">
        <v>268</v>
      </c>
      <c r="H273" s="29"/>
      <c r="I273" s="29"/>
      <c r="J273" s="29"/>
      <c r="K273" s="29"/>
      <c r="L273" s="29"/>
    </row>
    <row r="274" spans="1:12" s="20" customFormat="1" ht="18" x14ac:dyDescent="0.2">
      <c r="A274" s="13">
        <v>269</v>
      </c>
      <c r="B274" s="39"/>
      <c r="C274" s="117"/>
      <c r="D274" s="109"/>
      <c r="E274" s="120"/>
      <c r="F274" s="13">
        <v>269</v>
      </c>
      <c r="H274" s="29"/>
      <c r="I274" s="29"/>
      <c r="J274" s="29"/>
      <c r="K274" s="29"/>
      <c r="L274" s="29"/>
    </row>
    <row r="275" spans="1:12" s="20" customFormat="1" ht="18" x14ac:dyDescent="0.15">
      <c r="A275" s="13">
        <v>270</v>
      </c>
      <c r="B275" s="39"/>
      <c r="C275" s="114"/>
      <c r="D275" s="109"/>
      <c r="E275" s="120"/>
      <c r="F275" s="13">
        <v>270</v>
      </c>
      <c r="H275" s="29"/>
      <c r="I275" s="29"/>
      <c r="J275" s="29"/>
      <c r="K275" s="29"/>
      <c r="L275" s="29"/>
    </row>
    <row r="276" spans="1:12" s="20" customFormat="1" ht="18" x14ac:dyDescent="0.2">
      <c r="A276" s="13">
        <v>271</v>
      </c>
      <c r="B276" s="39"/>
      <c r="C276" s="117"/>
      <c r="D276" s="109"/>
      <c r="E276" s="120"/>
      <c r="F276" s="13">
        <v>271</v>
      </c>
      <c r="H276" s="29"/>
      <c r="I276" s="29"/>
      <c r="J276" s="29"/>
      <c r="K276" s="29"/>
      <c r="L276" s="29"/>
    </row>
    <row r="277" spans="1:12" s="20" customFormat="1" ht="18" x14ac:dyDescent="0.2">
      <c r="A277" s="13">
        <v>272</v>
      </c>
      <c r="B277" s="39"/>
      <c r="C277" s="117"/>
      <c r="D277" s="109"/>
      <c r="E277" s="120"/>
      <c r="F277" s="13">
        <v>272</v>
      </c>
      <c r="H277" s="29"/>
      <c r="I277" s="29"/>
      <c r="J277" s="29"/>
      <c r="K277" s="29"/>
      <c r="L277" s="29"/>
    </row>
    <row r="278" spans="1:12" s="20" customFormat="1" ht="18" x14ac:dyDescent="0.2">
      <c r="A278" s="13">
        <v>273</v>
      </c>
      <c r="B278" s="39"/>
      <c r="C278" s="122"/>
      <c r="D278" s="109"/>
      <c r="E278" s="120"/>
      <c r="F278" s="13">
        <v>273</v>
      </c>
      <c r="H278" s="29"/>
      <c r="I278" s="29"/>
      <c r="J278" s="29"/>
      <c r="K278" s="29"/>
      <c r="L278" s="29"/>
    </row>
    <row r="279" spans="1:12" s="20" customFormat="1" ht="18" x14ac:dyDescent="0.2">
      <c r="A279" s="13">
        <v>274</v>
      </c>
      <c r="B279" s="39"/>
      <c r="C279" s="117"/>
      <c r="D279" s="109"/>
      <c r="E279" s="120"/>
      <c r="F279" s="13">
        <v>274</v>
      </c>
      <c r="H279" s="29"/>
      <c r="I279" s="29"/>
      <c r="J279" s="29"/>
      <c r="K279" s="29"/>
      <c r="L279" s="29"/>
    </row>
    <row r="280" spans="1:12" s="20" customFormat="1" ht="18" x14ac:dyDescent="0.15">
      <c r="A280" s="13">
        <v>275</v>
      </c>
      <c r="B280" s="39"/>
      <c r="C280" s="114"/>
      <c r="D280" s="109"/>
      <c r="E280" s="120"/>
      <c r="F280" s="13">
        <v>274</v>
      </c>
      <c r="H280" s="29"/>
      <c r="I280" s="29"/>
      <c r="J280" s="29"/>
      <c r="K280" s="29"/>
      <c r="L280" s="29"/>
    </row>
    <row r="281" spans="1:12" s="20" customFormat="1" ht="18" x14ac:dyDescent="0.15">
      <c r="A281" s="13">
        <v>276</v>
      </c>
      <c r="B281" s="39"/>
      <c r="C281" s="114"/>
      <c r="D281" s="109"/>
      <c r="E281" s="120"/>
      <c r="F281" s="13">
        <v>276</v>
      </c>
      <c r="H281" s="29"/>
      <c r="I281" s="29"/>
      <c r="J281" s="29"/>
      <c r="K281" s="29"/>
      <c r="L281" s="29"/>
    </row>
    <row r="282" spans="1:12" s="20" customFormat="1" ht="18" x14ac:dyDescent="0.2">
      <c r="A282" s="13">
        <v>277</v>
      </c>
      <c r="B282" s="39"/>
      <c r="C282" s="117"/>
      <c r="D282" s="109"/>
      <c r="E282" s="120"/>
      <c r="F282" s="13">
        <v>277</v>
      </c>
      <c r="H282" s="29"/>
      <c r="I282" s="29"/>
      <c r="J282" s="29"/>
      <c r="K282" s="29"/>
      <c r="L282" s="29"/>
    </row>
    <row r="283" spans="1:12" s="20" customFormat="1" ht="18" x14ac:dyDescent="0.2">
      <c r="A283" s="13">
        <v>278</v>
      </c>
      <c r="B283" s="39"/>
      <c r="C283" s="117"/>
      <c r="D283" s="109"/>
      <c r="E283" s="120"/>
      <c r="F283" s="13">
        <v>278</v>
      </c>
      <c r="H283" s="29"/>
      <c r="I283" s="29"/>
      <c r="J283" s="29"/>
      <c r="K283" s="29"/>
      <c r="L283" s="29"/>
    </row>
    <row r="284" spans="1:12" s="20" customFormat="1" ht="18" x14ac:dyDescent="0.2">
      <c r="A284" s="13">
        <v>279</v>
      </c>
      <c r="B284" s="39"/>
      <c r="C284" s="117"/>
      <c r="D284" s="109"/>
      <c r="E284" s="120"/>
      <c r="F284" s="13">
        <v>279</v>
      </c>
      <c r="H284" s="29"/>
      <c r="I284" s="29"/>
      <c r="J284" s="29"/>
      <c r="K284" s="29"/>
      <c r="L284" s="29"/>
    </row>
    <row r="285" spans="1:12" s="20" customFormat="1" ht="18" x14ac:dyDescent="0.2">
      <c r="A285" s="13">
        <v>280</v>
      </c>
      <c r="B285" s="39"/>
      <c r="C285" s="117"/>
      <c r="D285" s="109"/>
      <c r="E285" s="120"/>
      <c r="F285" s="13">
        <v>280</v>
      </c>
      <c r="H285" s="29"/>
      <c r="I285" s="29"/>
      <c r="J285" s="29"/>
      <c r="K285" s="29"/>
      <c r="L285" s="29"/>
    </row>
    <row r="286" spans="1:12" s="20" customFormat="1" ht="18" x14ac:dyDescent="0.2">
      <c r="A286" s="13">
        <v>281</v>
      </c>
      <c r="B286" s="39"/>
      <c r="C286" s="117"/>
      <c r="D286" s="109"/>
      <c r="E286" s="120"/>
      <c r="F286" s="13">
        <v>281</v>
      </c>
      <c r="H286" s="29"/>
      <c r="I286" s="29"/>
      <c r="J286" s="29"/>
      <c r="K286" s="29"/>
      <c r="L286" s="29"/>
    </row>
    <row r="287" spans="1:12" s="20" customFormat="1" ht="18" x14ac:dyDescent="0.2">
      <c r="A287" s="13">
        <v>282</v>
      </c>
      <c r="B287" s="39"/>
      <c r="C287" s="117"/>
      <c r="D287" s="109"/>
      <c r="E287" s="120"/>
      <c r="F287" s="13">
        <v>282</v>
      </c>
      <c r="H287" s="29"/>
      <c r="I287" s="29"/>
      <c r="J287" s="29"/>
      <c r="K287" s="29"/>
      <c r="L287" s="29"/>
    </row>
    <row r="288" spans="1:12" s="20" customFormat="1" ht="18" x14ac:dyDescent="0.2">
      <c r="A288" s="13">
        <v>283</v>
      </c>
      <c r="B288" s="39" t="s">
        <v>44</v>
      </c>
      <c r="C288" s="117"/>
      <c r="D288" s="109"/>
      <c r="E288" s="120"/>
      <c r="F288" s="13">
        <v>283</v>
      </c>
      <c r="H288" s="29"/>
      <c r="I288" s="29"/>
      <c r="J288" s="29"/>
      <c r="K288" s="29"/>
      <c r="L288" s="29"/>
    </row>
    <row r="289" spans="1:12" s="20" customFormat="1" ht="18" x14ac:dyDescent="0.2">
      <c r="A289" s="13">
        <v>284</v>
      </c>
      <c r="B289" s="39"/>
      <c r="C289" s="117"/>
      <c r="D289" s="109"/>
      <c r="E289" s="120"/>
      <c r="F289" s="13">
        <v>284</v>
      </c>
      <c r="H289" s="29"/>
      <c r="I289" s="29"/>
      <c r="J289" s="29"/>
      <c r="K289" s="29"/>
      <c r="L289" s="29"/>
    </row>
    <row r="290" spans="1:12" s="20" customFormat="1" ht="18" x14ac:dyDescent="0.2">
      <c r="A290" s="13">
        <v>285</v>
      </c>
      <c r="B290" s="39"/>
      <c r="C290" s="117"/>
      <c r="D290" s="109"/>
      <c r="E290" s="120"/>
      <c r="F290" s="13">
        <v>285</v>
      </c>
      <c r="H290" s="29"/>
      <c r="I290" s="29"/>
      <c r="J290" s="29"/>
      <c r="K290" s="29"/>
      <c r="L290" s="29"/>
    </row>
    <row r="291" spans="1:12" s="20" customFormat="1" ht="18" x14ac:dyDescent="0.2">
      <c r="A291" s="13">
        <v>286</v>
      </c>
      <c r="B291" s="39"/>
      <c r="C291" s="117"/>
      <c r="D291" s="109"/>
      <c r="E291" s="120"/>
      <c r="F291" s="13">
        <v>286</v>
      </c>
      <c r="H291" s="29"/>
      <c r="I291" s="29"/>
      <c r="J291" s="29"/>
      <c r="K291" s="29"/>
      <c r="L291" s="29"/>
    </row>
    <row r="292" spans="1:12" s="20" customFormat="1" ht="18" x14ac:dyDescent="0.2">
      <c r="A292" s="13">
        <v>287</v>
      </c>
      <c r="B292" s="39"/>
      <c r="C292" s="117"/>
      <c r="D292" s="109"/>
      <c r="E292" s="120"/>
      <c r="F292" s="13">
        <v>287</v>
      </c>
      <c r="H292" s="29"/>
      <c r="I292" s="29"/>
      <c r="J292" s="29"/>
      <c r="K292" s="29"/>
      <c r="L292" s="29"/>
    </row>
    <row r="293" spans="1:12" s="20" customFormat="1" ht="18" x14ac:dyDescent="0.2">
      <c r="A293" s="13">
        <v>288</v>
      </c>
      <c r="B293" s="39"/>
      <c r="C293" s="117"/>
      <c r="D293" s="109"/>
      <c r="E293" s="120"/>
      <c r="F293" s="13">
        <v>288</v>
      </c>
      <c r="H293" s="29"/>
      <c r="I293" s="29"/>
      <c r="J293" s="29"/>
      <c r="K293" s="29"/>
      <c r="L293" s="29"/>
    </row>
    <row r="294" spans="1:12" s="20" customFormat="1" ht="18" x14ac:dyDescent="0.2">
      <c r="A294" s="13">
        <v>289</v>
      </c>
      <c r="B294" s="39"/>
      <c r="C294" s="117"/>
      <c r="D294" s="109"/>
      <c r="E294" s="120"/>
      <c r="F294" s="13">
        <v>289</v>
      </c>
      <c r="H294" s="29"/>
      <c r="I294" s="29"/>
      <c r="J294" s="29"/>
      <c r="K294" s="29"/>
      <c r="L294" s="29"/>
    </row>
    <row r="295" spans="1:12" s="20" customFormat="1" ht="18" x14ac:dyDescent="0.2">
      <c r="A295" s="13">
        <v>290</v>
      </c>
      <c r="B295" s="39"/>
      <c r="C295" s="117"/>
      <c r="D295" s="109"/>
      <c r="E295" s="120"/>
      <c r="F295" s="13">
        <v>290</v>
      </c>
      <c r="H295" s="29"/>
      <c r="I295" s="29"/>
      <c r="J295" s="29"/>
      <c r="K295" s="29"/>
      <c r="L295" s="29"/>
    </row>
    <row r="296" spans="1:12" s="20" customFormat="1" ht="18" x14ac:dyDescent="0.2">
      <c r="A296" s="13">
        <v>291</v>
      </c>
      <c r="B296" s="39"/>
      <c r="C296" s="117"/>
      <c r="D296" s="109"/>
      <c r="E296" s="120"/>
      <c r="F296" s="13">
        <v>291</v>
      </c>
      <c r="H296" s="29"/>
      <c r="I296" s="29"/>
      <c r="J296" s="29"/>
      <c r="K296" s="29"/>
      <c r="L296" s="29"/>
    </row>
    <row r="297" spans="1:12" s="20" customFormat="1" ht="18" x14ac:dyDescent="0.2">
      <c r="A297" s="13">
        <v>292</v>
      </c>
      <c r="B297" s="39"/>
      <c r="C297" s="117"/>
      <c r="D297" s="109"/>
      <c r="E297" s="120"/>
      <c r="F297" s="13">
        <v>292</v>
      </c>
      <c r="H297" s="29"/>
      <c r="I297" s="29"/>
      <c r="J297" s="29"/>
      <c r="K297" s="29"/>
      <c r="L297" s="29"/>
    </row>
    <row r="298" spans="1:12" s="20" customFormat="1" ht="18" x14ac:dyDescent="0.15">
      <c r="A298" s="13">
        <v>293</v>
      </c>
      <c r="B298" s="39"/>
      <c r="C298" s="114"/>
      <c r="D298" s="109"/>
      <c r="E298" s="120"/>
      <c r="F298" s="13">
        <v>293</v>
      </c>
      <c r="H298" s="29"/>
      <c r="I298" s="29"/>
      <c r="J298" s="29"/>
      <c r="K298" s="29"/>
      <c r="L298" s="29"/>
    </row>
    <row r="299" spans="1:12" s="20" customFormat="1" ht="18" x14ac:dyDescent="0.2">
      <c r="A299" s="13">
        <v>294</v>
      </c>
      <c r="B299" s="39"/>
      <c r="C299" s="117"/>
      <c r="D299" s="109"/>
      <c r="E299" s="120"/>
      <c r="F299" s="13">
        <v>294</v>
      </c>
      <c r="H299" s="29"/>
      <c r="I299" s="29"/>
      <c r="J299" s="29"/>
      <c r="K299" s="29"/>
      <c r="L299" s="29"/>
    </row>
    <row r="300" spans="1:12" s="20" customFormat="1" ht="18" x14ac:dyDescent="0.2">
      <c r="A300" s="13">
        <v>295</v>
      </c>
      <c r="B300" s="39"/>
      <c r="C300" s="117"/>
      <c r="D300" s="109"/>
      <c r="E300" s="120"/>
      <c r="F300" s="13">
        <v>295</v>
      </c>
      <c r="H300" s="29"/>
      <c r="I300" s="29"/>
      <c r="J300" s="29"/>
      <c r="K300" s="29"/>
      <c r="L300" s="29"/>
    </row>
    <row r="301" spans="1:12" s="20" customFormat="1" ht="18" x14ac:dyDescent="0.2">
      <c r="A301" s="13">
        <v>296</v>
      </c>
      <c r="B301" s="39"/>
      <c r="C301" s="117"/>
      <c r="D301" s="109"/>
      <c r="E301" s="120"/>
      <c r="F301" s="13">
        <v>296</v>
      </c>
      <c r="H301" s="29"/>
      <c r="I301" s="29"/>
      <c r="J301" s="29"/>
      <c r="K301" s="29"/>
      <c r="L301" s="29"/>
    </row>
    <row r="302" spans="1:12" s="20" customFormat="1" ht="18" x14ac:dyDescent="0.2">
      <c r="A302" s="13">
        <v>297</v>
      </c>
      <c r="B302" s="39"/>
      <c r="C302" s="117"/>
      <c r="D302" s="109"/>
      <c r="E302" s="120"/>
      <c r="F302" s="13">
        <v>297</v>
      </c>
      <c r="H302" s="29"/>
      <c r="I302" s="29"/>
      <c r="J302" s="29"/>
      <c r="K302" s="29"/>
      <c r="L302" s="29"/>
    </row>
    <row r="303" spans="1:12" s="20" customFormat="1" ht="18" x14ac:dyDescent="0.2">
      <c r="A303" s="13">
        <v>298</v>
      </c>
      <c r="B303" s="39"/>
      <c r="C303" s="122"/>
      <c r="D303" s="109"/>
      <c r="E303" s="120"/>
      <c r="F303" s="13">
        <v>298</v>
      </c>
      <c r="H303" s="29"/>
      <c r="I303" s="29"/>
      <c r="J303" s="29"/>
      <c r="K303" s="29"/>
      <c r="L303" s="29"/>
    </row>
    <row r="304" spans="1:12" s="20" customFormat="1" ht="18" x14ac:dyDescent="0.2">
      <c r="A304" s="13">
        <v>299</v>
      </c>
      <c r="B304" s="39"/>
      <c r="C304" s="117"/>
      <c r="D304" s="109"/>
      <c r="E304" s="120"/>
      <c r="F304" s="13">
        <v>299</v>
      </c>
      <c r="H304" s="29"/>
      <c r="I304" s="29"/>
      <c r="J304" s="29"/>
      <c r="K304" s="29"/>
      <c r="L304" s="29"/>
    </row>
    <row r="305" spans="1:12" s="20" customFormat="1" ht="18" x14ac:dyDescent="0.2">
      <c r="A305" s="13">
        <v>300</v>
      </c>
      <c r="B305" s="39"/>
      <c r="C305" s="117"/>
      <c r="D305" s="109"/>
      <c r="E305" s="119" t="s">
        <v>118</v>
      </c>
      <c r="F305" s="13"/>
      <c r="H305" s="29"/>
      <c r="I305" s="29"/>
      <c r="J305" s="29"/>
      <c r="K305" s="29"/>
      <c r="L305" s="29"/>
    </row>
    <row r="306" spans="1:12" s="20" customFormat="1" ht="18" x14ac:dyDescent="0.2">
      <c r="A306" s="13">
        <v>301</v>
      </c>
      <c r="B306" s="39"/>
      <c r="C306" s="123"/>
      <c r="D306" s="109"/>
      <c r="E306" s="119" t="s">
        <v>118</v>
      </c>
      <c r="F306" s="13"/>
      <c r="H306" s="29"/>
      <c r="I306" s="29"/>
      <c r="J306" s="29"/>
      <c r="K306" s="29"/>
      <c r="L306" s="29"/>
    </row>
    <row r="307" spans="1:12" x14ac:dyDescent="0.15">
      <c r="B307" s="29"/>
      <c r="C307" s="29"/>
      <c r="D307" s="115"/>
      <c r="E307" s="99"/>
    </row>
    <row r="308" spans="1:12" x14ac:dyDescent="0.15">
      <c r="B308" s="29"/>
      <c r="C308" s="29"/>
      <c r="D308" s="115"/>
      <c r="E308" s="99"/>
    </row>
    <row r="309" spans="1:12" x14ac:dyDescent="0.15">
      <c r="B309" s="29"/>
      <c r="C309" s="29"/>
      <c r="D309" s="115"/>
      <c r="E309" s="99"/>
    </row>
    <row r="310" spans="1:12" x14ac:dyDescent="0.15">
      <c r="B310" s="29"/>
      <c r="C310" s="29"/>
      <c r="D310" s="115"/>
      <c r="E310" s="99"/>
    </row>
    <row r="311" spans="1:12" x14ac:dyDescent="0.15">
      <c r="B311" s="29"/>
      <c r="C311" s="29"/>
      <c r="D311" s="115"/>
      <c r="E311" s="99"/>
    </row>
    <row r="312" spans="1:12" x14ac:dyDescent="0.15">
      <c r="B312" s="29"/>
      <c r="C312" s="29"/>
      <c r="D312" s="115"/>
      <c r="E312" s="99"/>
    </row>
    <row r="313" spans="1:12" x14ac:dyDescent="0.15">
      <c r="B313" s="29"/>
      <c r="C313" s="29"/>
      <c r="D313" s="115"/>
      <c r="E313" s="99"/>
    </row>
    <row r="314" spans="1:12" x14ac:dyDescent="0.15">
      <c r="B314" s="29"/>
      <c r="C314" s="29"/>
      <c r="D314" s="115"/>
      <c r="E314" s="99"/>
    </row>
    <row r="315" spans="1:12" x14ac:dyDescent="0.15">
      <c r="B315" s="29"/>
      <c r="C315" s="29"/>
      <c r="D315" s="115"/>
      <c r="E315" s="99"/>
    </row>
    <row r="316" spans="1:12" x14ac:dyDescent="0.15">
      <c r="B316" s="29"/>
      <c r="C316" s="29"/>
      <c r="D316" s="115"/>
      <c r="E316" s="99"/>
    </row>
    <row r="317" spans="1:12" x14ac:dyDescent="0.15">
      <c r="B317" s="29"/>
      <c r="C317" s="29"/>
      <c r="D317" s="115"/>
      <c r="E317" s="99"/>
    </row>
    <row r="318" spans="1:12" x14ac:dyDescent="0.15">
      <c r="B318" s="29"/>
      <c r="C318" s="29"/>
      <c r="D318" s="115"/>
      <c r="E318" s="99"/>
    </row>
    <row r="319" spans="1:12" x14ac:dyDescent="0.15">
      <c r="B319" s="29"/>
      <c r="C319" s="29"/>
      <c r="D319" s="115"/>
      <c r="E319" s="99"/>
    </row>
    <row r="320" spans="1:12" x14ac:dyDescent="0.15">
      <c r="B320" s="29"/>
      <c r="C320" s="29"/>
      <c r="D320" s="115"/>
      <c r="E320" s="99"/>
    </row>
    <row r="321" spans="2:5" x14ac:dyDescent="0.15">
      <c r="B321" s="29"/>
      <c r="C321" s="29"/>
      <c r="D321" s="115"/>
      <c r="E321" s="99"/>
    </row>
    <row r="322" spans="2:5" x14ac:dyDescent="0.15">
      <c r="B322" s="29"/>
      <c r="C322" s="29"/>
      <c r="D322" s="115"/>
      <c r="E322" s="99"/>
    </row>
    <row r="323" spans="2:5" x14ac:dyDescent="0.15">
      <c r="B323" s="29"/>
      <c r="C323" s="29"/>
      <c r="D323" s="115"/>
      <c r="E323" s="99"/>
    </row>
    <row r="324" spans="2:5" x14ac:dyDescent="0.15">
      <c r="B324" s="29"/>
      <c r="C324" s="29"/>
      <c r="D324" s="115"/>
      <c r="E324" s="99"/>
    </row>
    <row r="325" spans="2:5" x14ac:dyDescent="0.15">
      <c r="B325" s="29"/>
      <c r="C325" s="29"/>
      <c r="D325" s="115"/>
      <c r="E325" s="99"/>
    </row>
    <row r="326" spans="2:5" x14ac:dyDescent="0.15">
      <c r="B326" s="29"/>
      <c r="C326" s="29"/>
      <c r="D326" s="115"/>
      <c r="E326" s="99"/>
    </row>
    <row r="327" spans="2:5" x14ac:dyDescent="0.15">
      <c r="B327" s="29"/>
      <c r="C327" s="29"/>
      <c r="D327" s="115"/>
      <c r="E327" s="99"/>
    </row>
    <row r="328" spans="2:5" x14ac:dyDescent="0.15">
      <c r="B328" s="29"/>
      <c r="C328" s="29"/>
      <c r="D328" s="115"/>
      <c r="E328" s="99"/>
    </row>
    <row r="329" spans="2:5" x14ac:dyDescent="0.15">
      <c r="B329" s="29"/>
      <c r="C329" s="29"/>
      <c r="D329" s="115"/>
      <c r="E329" s="99"/>
    </row>
    <row r="330" spans="2:5" x14ac:dyDescent="0.15">
      <c r="B330" s="29"/>
      <c r="C330" s="29"/>
      <c r="D330" s="115"/>
      <c r="E330" s="99"/>
    </row>
    <row r="331" spans="2:5" x14ac:dyDescent="0.15">
      <c r="B331" s="29"/>
      <c r="C331" s="29"/>
      <c r="D331" s="115"/>
      <c r="E331" s="99"/>
    </row>
    <row r="332" spans="2:5" x14ac:dyDescent="0.15">
      <c r="B332" s="29"/>
      <c r="C332" s="29"/>
      <c r="D332" s="115"/>
      <c r="E332" s="99"/>
    </row>
    <row r="333" spans="2:5" x14ac:dyDescent="0.15">
      <c r="B333" s="29"/>
      <c r="C333" s="29"/>
      <c r="D333" s="115"/>
      <c r="E333" s="99"/>
    </row>
    <row r="334" spans="2:5" x14ac:dyDescent="0.15">
      <c r="B334" s="29"/>
      <c r="C334" s="29"/>
      <c r="D334" s="115"/>
      <c r="E334" s="99"/>
    </row>
    <row r="335" spans="2:5" x14ac:dyDescent="0.15">
      <c r="B335" s="29"/>
      <c r="C335" s="29"/>
      <c r="D335" s="115"/>
      <c r="E335" s="99"/>
    </row>
    <row r="336" spans="2:5" x14ac:dyDescent="0.15">
      <c r="B336" s="29"/>
      <c r="C336" s="29"/>
      <c r="D336" s="115"/>
      <c r="E336" s="99"/>
    </row>
    <row r="337" spans="2:5" x14ac:dyDescent="0.15">
      <c r="B337" s="29"/>
      <c r="C337" s="29"/>
      <c r="D337" s="115"/>
      <c r="E337" s="99"/>
    </row>
    <row r="338" spans="2:5" x14ac:dyDescent="0.15">
      <c r="B338" s="29"/>
      <c r="C338" s="29"/>
      <c r="D338" s="115"/>
      <c r="E338" s="99"/>
    </row>
    <row r="339" spans="2:5" x14ac:dyDescent="0.15">
      <c r="B339" s="29"/>
      <c r="C339" s="29"/>
      <c r="D339" s="115"/>
      <c r="E339" s="99"/>
    </row>
    <row r="340" spans="2:5" x14ac:dyDescent="0.15">
      <c r="B340" s="29"/>
      <c r="C340" s="29"/>
      <c r="D340" s="115"/>
      <c r="E340" s="99"/>
    </row>
    <row r="341" spans="2:5" x14ac:dyDescent="0.15">
      <c r="B341" s="29"/>
      <c r="C341" s="29"/>
      <c r="D341" s="115"/>
      <c r="E341" s="99"/>
    </row>
    <row r="342" spans="2:5" x14ac:dyDescent="0.15">
      <c r="B342" s="29"/>
      <c r="C342" s="29"/>
      <c r="D342" s="115"/>
      <c r="E342" s="99"/>
    </row>
    <row r="343" spans="2:5" x14ac:dyDescent="0.15">
      <c r="B343" s="29"/>
      <c r="C343" s="29"/>
      <c r="D343" s="115"/>
      <c r="E343" s="99"/>
    </row>
    <row r="344" spans="2:5" x14ac:dyDescent="0.15">
      <c r="B344" s="29"/>
      <c r="C344" s="29"/>
      <c r="D344" s="115"/>
      <c r="E344" s="99"/>
    </row>
    <row r="345" spans="2:5" x14ac:dyDescent="0.15">
      <c r="B345" s="29"/>
      <c r="C345" s="29"/>
      <c r="D345" s="115"/>
      <c r="E345" s="99"/>
    </row>
  </sheetData>
  <sortState xmlns:xlrd2="http://schemas.microsoft.com/office/spreadsheetml/2017/richdata2" ref="C6:E240">
    <sortCondition ref="E6:E240"/>
  </sortState>
  <mergeCells count="4">
    <mergeCell ref="A1:E1"/>
    <mergeCell ref="A2:F2"/>
    <mergeCell ref="A3:F3"/>
    <mergeCell ref="A4:F4"/>
  </mergeCells>
  <printOptions horizontalCentered="1"/>
  <pageMargins left="0.39370078740157483" right="0" top="0.39370078740157483" bottom="0.19685039370078741" header="0" footer="0"/>
  <pageSetup paperSize="9" scale="78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baseColWidth="10" defaultColWidth="9.1640625" defaultRowHeight="13" x14ac:dyDescent="0.15"/>
  <cols>
    <col min="1" max="1" width="5" style="10" customWidth="1"/>
    <col min="2" max="2" width="42.5" style="10" customWidth="1"/>
    <col min="3" max="10" width="13" style="10" customWidth="1"/>
    <col min="11" max="12" width="10.33203125" style="10" customWidth="1"/>
    <col min="13" max="13" width="9.1640625" style="5"/>
    <col min="14" max="14" width="13.1640625" style="5" customWidth="1"/>
    <col min="15" max="16384" width="9.1640625" style="5"/>
  </cols>
  <sheetData>
    <row r="1" spans="1:12" ht="23.25" customHeight="1" x14ac:dyDescent="0.15">
      <c r="A1" s="335" t="s">
        <v>25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1" x14ac:dyDescent="0.15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</row>
    <row r="3" spans="1:12" ht="16" x14ac:dyDescent="0.2">
      <c r="A3" s="26" t="s">
        <v>55</v>
      </c>
      <c r="B3" s="26"/>
      <c r="C3" s="27"/>
      <c r="D3" s="20"/>
      <c r="E3" s="27"/>
      <c r="F3" s="5"/>
      <c r="G3" s="28"/>
      <c r="I3" s="29"/>
      <c r="J3" s="29"/>
      <c r="K3" s="30"/>
      <c r="L3" s="14" t="s">
        <v>5</v>
      </c>
    </row>
    <row r="4" spans="1:12" ht="21.75" customHeight="1" x14ac:dyDescent="0.25">
      <c r="A4" s="373" t="s">
        <v>13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1:12" ht="30" customHeight="1" thickBot="1" x14ac:dyDescent="0.2">
      <c r="A5" s="374" t="s">
        <v>49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</row>
    <row r="6" spans="1:12" s="11" customFormat="1" ht="40" thickBot="1" x14ac:dyDescent="0.2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63" t="s">
        <v>2</v>
      </c>
    </row>
    <row r="7" spans="1:12" s="34" customFormat="1" ht="24" customHeight="1" x14ac:dyDescent="0.2">
      <c r="A7" s="65">
        <v>1</v>
      </c>
      <c r="B7" s="58" t="s">
        <v>57</v>
      </c>
      <c r="C7" s="41">
        <v>6</v>
      </c>
      <c r="D7" s="41">
        <v>6</v>
      </c>
      <c r="E7" s="41">
        <v>6</v>
      </c>
      <c r="F7" s="41">
        <v>6</v>
      </c>
      <c r="G7" s="41">
        <v>6</v>
      </c>
      <c r="H7" s="41">
        <v>6</v>
      </c>
      <c r="I7" s="41">
        <v>5</v>
      </c>
      <c r="J7" s="41">
        <v>6</v>
      </c>
      <c r="K7" s="43">
        <f t="shared" ref="K7:K50" si="0">SUM(C7:J7)</f>
        <v>47</v>
      </c>
      <c r="L7" s="66"/>
    </row>
    <row r="8" spans="1:12" s="34" customFormat="1" ht="24" customHeight="1" x14ac:dyDescent="0.2">
      <c r="A8" s="35">
        <v>2</v>
      </c>
      <c r="B8" s="58" t="s">
        <v>58</v>
      </c>
      <c r="C8" s="42">
        <v>9</v>
      </c>
      <c r="D8" s="42">
        <v>7</v>
      </c>
      <c r="E8" s="42">
        <v>7</v>
      </c>
      <c r="F8" s="42">
        <v>7</v>
      </c>
      <c r="G8" s="42">
        <v>6</v>
      </c>
      <c r="H8" s="42">
        <v>6</v>
      </c>
      <c r="I8" s="42">
        <v>6</v>
      </c>
      <c r="J8" s="42">
        <v>7</v>
      </c>
      <c r="K8" s="44">
        <f t="shared" si="0"/>
        <v>55</v>
      </c>
      <c r="L8" s="67"/>
    </row>
    <row r="9" spans="1:12" s="34" customFormat="1" ht="24" customHeight="1" x14ac:dyDescent="0.2">
      <c r="A9" s="35">
        <v>3</v>
      </c>
      <c r="B9" s="58" t="s">
        <v>59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si="0"/>
        <v>0</v>
      </c>
      <c r="L9" s="68"/>
    </row>
    <row r="10" spans="1:12" s="34" customFormat="1" ht="24" customHeight="1" x14ac:dyDescent="0.2">
      <c r="A10" s="35">
        <v>4</v>
      </c>
      <c r="B10" s="58" t="s">
        <v>47</v>
      </c>
      <c r="C10" s="42">
        <v>10</v>
      </c>
      <c r="D10" s="42">
        <v>10</v>
      </c>
      <c r="E10" s="42">
        <v>9</v>
      </c>
      <c r="F10" s="42">
        <v>8</v>
      </c>
      <c r="G10" s="42">
        <v>10</v>
      </c>
      <c r="H10" s="42">
        <v>9</v>
      </c>
      <c r="I10" s="42">
        <v>10</v>
      </c>
      <c r="J10" s="42">
        <v>9</v>
      </c>
      <c r="K10" s="44">
        <f t="shared" si="0"/>
        <v>75</v>
      </c>
      <c r="L10" s="69"/>
    </row>
    <row r="11" spans="1:12" s="34" customFormat="1" ht="24" customHeight="1" x14ac:dyDescent="0.2">
      <c r="A11" s="35">
        <v>5</v>
      </c>
      <c r="B11" s="58" t="s">
        <v>60</v>
      </c>
      <c r="C11" s="42">
        <v>5</v>
      </c>
      <c r="D11" s="42">
        <v>4</v>
      </c>
      <c r="E11" s="42">
        <v>2</v>
      </c>
      <c r="F11" s="42">
        <v>2</v>
      </c>
      <c r="G11" s="42">
        <v>4</v>
      </c>
      <c r="H11" s="42">
        <v>4</v>
      </c>
      <c r="I11" s="42">
        <v>4</v>
      </c>
      <c r="J11" s="42">
        <v>3</v>
      </c>
      <c r="K11" s="44">
        <f t="shared" si="0"/>
        <v>28</v>
      </c>
      <c r="L11" s="67"/>
    </row>
    <row r="12" spans="1:12" s="34" customFormat="1" ht="24" customHeight="1" x14ac:dyDescent="0.2">
      <c r="A12" s="35">
        <v>6</v>
      </c>
      <c r="B12" s="58" t="s">
        <v>61</v>
      </c>
      <c r="C12" s="42">
        <v>5</v>
      </c>
      <c r="D12" s="42">
        <v>6</v>
      </c>
      <c r="E12" s="42">
        <v>0</v>
      </c>
      <c r="F12" s="42">
        <v>0</v>
      </c>
      <c r="G12" s="42">
        <v>4</v>
      </c>
      <c r="H12" s="42">
        <v>3</v>
      </c>
      <c r="I12" s="42">
        <v>5</v>
      </c>
      <c r="J12" s="42">
        <v>3</v>
      </c>
      <c r="K12" s="44">
        <f t="shared" si="0"/>
        <v>26</v>
      </c>
      <c r="L12" s="67"/>
    </row>
    <row r="13" spans="1:12" s="34" customFormat="1" ht="24" customHeight="1" x14ac:dyDescent="0.2">
      <c r="A13" s="35">
        <v>7</v>
      </c>
      <c r="B13" s="58" t="s">
        <v>62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4</v>
      </c>
      <c r="K13" s="44">
        <f t="shared" si="0"/>
        <v>41</v>
      </c>
      <c r="L13" s="67"/>
    </row>
    <row r="14" spans="1:12" s="34" customFormat="1" ht="24" customHeight="1" x14ac:dyDescent="0.2">
      <c r="A14" s="35">
        <v>8</v>
      </c>
      <c r="B14" s="58" t="s">
        <v>63</v>
      </c>
      <c r="C14" s="42">
        <v>8</v>
      </c>
      <c r="D14" s="42">
        <v>6</v>
      </c>
      <c r="E14" s="42">
        <v>5</v>
      </c>
      <c r="F14" s="42">
        <v>0</v>
      </c>
      <c r="G14" s="42">
        <v>5</v>
      </c>
      <c r="H14" s="42">
        <v>4</v>
      </c>
      <c r="I14" s="42">
        <v>0</v>
      </c>
      <c r="J14" s="42">
        <v>3</v>
      </c>
      <c r="K14" s="44">
        <f t="shared" si="0"/>
        <v>31</v>
      </c>
      <c r="L14" s="67"/>
    </row>
    <row r="15" spans="1:12" s="34" customFormat="1" ht="24" customHeight="1" x14ac:dyDescent="0.2">
      <c r="A15" s="35">
        <v>9</v>
      </c>
      <c r="B15" s="58" t="s">
        <v>30</v>
      </c>
      <c r="C15" s="42">
        <v>9</v>
      </c>
      <c r="D15" s="42">
        <v>9</v>
      </c>
      <c r="E15" s="42">
        <v>8</v>
      </c>
      <c r="F15" s="42">
        <v>8</v>
      </c>
      <c r="G15" s="42">
        <v>9</v>
      </c>
      <c r="H15" s="42">
        <v>8</v>
      </c>
      <c r="I15" s="42">
        <v>9</v>
      </c>
      <c r="J15" s="42">
        <v>8</v>
      </c>
      <c r="K15" s="44">
        <f t="shared" si="0"/>
        <v>68</v>
      </c>
      <c r="L15" s="67"/>
    </row>
    <row r="16" spans="1:12" s="34" customFormat="1" ht="24" customHeight="1" x14ac:dyDescent="0.2">
      <c r="A16" s="35">
        <v>10</v>
      </c>
      <c r="B16" s="58" t="s">
        <v>31</v>
      </c>
      <c r="C16" s="42">
        <v>8</v>
      </c>
      <c r="D16" s="42">
        <v>8</v>
      </c>
      <c r="E16" s="42">
        <v>5</v>
      </c>
      <c r="F16" s="42">
        <v>6</v>
      </c>
      <c r="G16" s="42">
        <v>6</v>
      </c>
      <c r="H16" s="42">
        <v>6</v>
      </c>
      <c r="I16" s="42">
        <v>7</v>
      </c>
      <c r="J16" s="42">
        <v>6</v>
      </c>
      <c r="K16" s="44">
        <f t="shared" si="0"/>
        <v>52</v>
      </c>
      <c r="L16" s="67"/>
    </row>
    <row r="17" spans="1:12" s="34" customFormat="1" ht="24" customHeight="1" x14ac:dyDescent="0.2">
      <c r="A17" s="35">
        <v>11</v>
      </c>
      <c r="B17" s="58" t="s">
        <v>64</v>
      </c>
      <c r="C17" s="42">
        <v>10</v>
      </c>
      <c r="D17" s="42">
        <v>10</v>
      </c>
      <c r="E17" s="42">
        <v>9</v>
      </c>
      <c r="F17" s="42">
        <v>6</v>
      </c>
      <c r="G17" s="42">
        <v>9</v>
      </c>
      <c r="H17" s="42">
        <v>9</v>
      </c>
      <c r="I17" s="42">
        <v>10</v>
      </c>
      <c r="J17" s="42">
        <v>9</v>
      </c>
      <c r="K17" s="44">
        <f t="shared" si="0"/>
        <v>72</v>
      </c>
      <c r="L17" s="69"/>
    </row>
    <row r="18" spans="1:12" s="34" customFormat="1" ht="24" customHeight="1" x14ac:dyDescent="0.2">
      <c r="A18" s="35">
        <v>12</v>
      </c>
      <c r="B18" s="58" t="s">
        <v>17</v>
      </c>
      <c r="C18" s="42">
        <v>7</v>
      </c>
      <c r="D18" s="42">
        <v>6</v>
      </c>
      <c r="E18" s="42">
        <v>6</v>
      </c>
      <c r="F18" s="42">
        <v>7</v>
      </c>
      <c r="G18" s="42">
        <v>6</v>
      </c>
      <c r="H18" s="42">
        <v>5</v>
      </c>
      <c r="I18" s="42">
        <v>7</v>
      </c>
      <c r="J18" s="42">
        <v>6</v>
      </c>
      <c r="K18" s="44">
        <f t="shared" si="0"/>
        <v>50</v>
      </c>
      <c r="L18" s="67"/>
    </row>
    <row r="19" spans="1:12" s="34" customFormat="1" ht="24" customHeight="1" x14ac:dyDescent="0.2">
      <c r="A19" s="35">
        <v>13</v>
      </c>
      <c r="B19" s="58" t="s">
        <v>65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68"/>
    </row>
    <row r="20" spans="1:12" s="34" customFormat="1" ht="24" customHeight="1" x14ac:dyDescent="0.2">
      <c r="A20" s="35">
        <v>14</v>
      </c>
      <c r="B20" s="58" t="s">
        <v>21</v>
      </c>
      <c r="C20" s="42">
        <v>7</v>
      </c>
      <c r="D20" s="42">
        <v>7</v>
      </c>
      <c r="E20" s="42">
        <v>6</v>
      </c>
      <c r="F20" s="42">
        <v>6</v>
      </c>
      <c r="G20" s="42">
        <v>6</v>
      </c>
      <c r="H20" s="42">
        <v>6</v>
      </c>
      <c r="I20" s="42">
        <v>7</v>
      </c>
      <c r="J20" s="42">
        <v>6</v>
      </c>
      <c r="K20" s="44">
        <f t="shared" si="0"/>
        <v>51</v>
      </c>
      <c r="L20" s="67"/>
    </row>
    <row r="21" spans="1:12" s="34" customFormat="1" ht="24" customHeight="1" x14ac:dyDescent="0.2">
      <c r="A21" s="35">
        <v>15</v>
      </c>
      <c r="B21" s="58" t="s">
        <v>66</v>
      </c>
      <c r="C21" s="42">
        <v>5</v>
      </c>
      <c r="D21" s="42">
        <v>4</v>
      </c>
      <c r="E21" s="42">
        <v>4</v>
      </c>
      <c r="F21" s="42">
        <v>3</v>
      </c>
      <c r="G21" s="42">
        <v>4</v>
      </c>
      <c r="H21" s="42">
        <v>4</v>
      </c>
      <c r="I21" s="42">
        <v>0</v>
      </c>
      <c r="J21" s="42">
        <v>3</v>
      </c>
      <c r="K21" s="44">
        <f t="shared" si="0"/>
        <v>27</v>
      </c>
      <c r="L21" s="67"/>
    </row>
    <row r="22" spans="1:12" s="34" customFormat="1" ht="24" customHeight="1" x14ac:dyDescent="0.2">
      <c r="A22" s="35">
        <v>16</v>
      </c>
      <c r="B22" s="58" t="s">
        <v>67</v>
      </c>
      <c r="C22" s="42">
        <v>7</v>
      </c>
      <c r="D22" s="42">
        <v>7</v>
      </c>
      <c r="E22" s="42">
        <v>7</v>
      </c>
      <c r="F22" s="42">
        <v>6</v>
      </c>
      <c r="G22" s="42">
        <v>6</v>
      </c>
      <c r="H22" s="42">
        <v>0</v>
      </c>
      <c r="I22" s="42">
        <v>6</v>
      </c>
      <c r="J22" s="42">
        <v>6</v>
      </c>
      <c r="K22" s="44">
        <f t="shared" si="0"/>
        <v>45</v>
      </c>
      <c r="L22" s="67"/>
    </row>
    <row r="23" spans="1:12" s="34" customFormat="1" ht="24" customHeight="1" x14ac:dyDescent="0.2">
      <c r="A23" s="35">
        <v>17</v>
      </c>
      <c r="B23" s="58" t="s">
        <v>19</v>
      </c>
      <c r="C23" s="42">
        <v>6</v>
      </c>
      <c r="D23" s="42">
        <v>7</v>
      </c>
      <c r="E23" s="42">
        <v>5</v>
      </c>
      <c r="F23" s="42">
        <v>5</v>
      </c>
      <c r="G23" s="42">
        <v>6</v>
      </c>
      <c r="H23" s="42">
        <v>5</v>
      </c>
      <c r="I23" s="42">
        <v>4</v>
      </c>
      <c r="J23" s="42">
        <v>5</v>
      </c>
      <c r="K23" s="44">
        <f t="shared" si="0"/>
        <v>43</v>
      </c>
      <c r="L23" s="67"/>
    </row>
    <row r="24" spans="1:12" s="34" customFormat="1" ht="24" customHeight="1" x14ac:dyDescent="0.2">
      <c r="A24" s="35">
        <v>18</v>
      </c>
      <c r="B24" s="58" t="s">
        <v>33</v>
      </c>
      <c r="C24" s="42">
        <v>7</v>
      </c>
      <c r="D24" s="42">
        <v>6</v>
      </c>
      <c r="E24" s="42">
        <v>6</v>
      </c>
      <c r="F24" s="42">
        <v>4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44</v>
      </c>
      <c r="L24" s="67"/>
    </row>
    <row r="25" spans="1:12" s="34" customFormat="1" ht="24" customHeight="1" x14ac:dyDescent="0.2">
      <c r="A25" s="35">
        <v>19</v>
      </c>
      <c r="B25" s="58" t="s">
        <v>68</v>
      </c>
      <c r="C25" s="42">
        <v>8</v>
      </c>
      <c r="D25" s="42">
        <v>7</v>
      </c>
      <c r="E25" s="42">
        <v>6</v>
      </c>
      <c r="F25" s="42">
        <v>5</v>
      </c>
      <c r="G25" s="42">
        <v>5</v>
      </c>
      <c r="H25" s="42">
        <v>5</v>
      </c>
      <c r="I25" s="42">
        <v>6</v>
      </c>
      <c r="J25" s="42">
        <v>5</v>
      </c>
      <c r="K25" s="44">
        <f t="shared" si="0"/>
        <v>47</v>
      </c>
      <c r="L25" s="67"/>
    </row>
    <row r="26" spans="1:12" s="34" customFormat="1" ht="24" customHeight="1" x14ac:dyDescent="0.2">
      <c r="A26" s="35">
        <v>20</v>
      </c>
      <c r="B26" s="58" t="s">
        <v>69</v>
      </c>
      <c r="C26" s="42">
        <v>6</v>
      </c>
      <c r="D26" s="42">
        <v>6</v>
      </c>
      <c r="E26" s="42">
        <v>5</v>
      </c>
      <c r="F26" s="42">
        <v>0</v>
      </c>
      <c r="G26" s="42">
        <v>4</v>
      </c>
      <c r="H26" s="42">
        <v>5</v>
      </c>
      <c r="I26" s="42">
        <v>5</v>
      </c>
      <c r="J26" s="42">
        <v>5</v>
      </c>
      <c r="K26" s="44">
        <f t="shared" si="0"/>
        <v>36</v>
      </c>
      <c r="L26" s="67"/>
    </row>
    <row r="27" spans="1:12" s="34" customFormat="1" ht="24" customHeight="1" x14ac:dyDescent="0.2">
      <c r="A27" s="35">
        <v>21</v>
      </c>
      <c r="B27" s="58" t="s">
        <v>70</v>
      </c>
      <c r="C27" s="42">
        <v>5</v>
      </c>
      <c r="D27" s="42">
        <v>7</v>
      </c>
      <c r="E27" s="42">
        <v>6</v>
      </c>
      <c r="F27" s="42">
        <v>5</v>
      </c>
      <c r="G27" s="42">
        <v>5</v>
      </c>
      <c r="H27" s="42">
        <v>5</v>
      </c>
      <c r="I27" s="42">
        <v>6</v>
      </c>
      <c r="J27" s="42">
        <v>5</v>
      </c>
      <c r="K27" s="44">
        <f t="shared" si="0"/>
        <v>44</v>
      </c>
      <c r="L27" s="67"/>
    </row>
    <row r="28" spans="1:12" s="34" customFormat="1" ht="24" customHeight="1" x14ac:dyDescent="0.2">
      <c r="A28" s="35">
        <v>22</v>
      </c>
      <c r="B28" s="58" t="s">
        <v>71</v>
      </c>
      <c r="C28" s="42">
        <v>9</v>
      </c>
      <c r="D28" s="42">
        <v>7</v>
      </c>
      <c r="E28" s="42">
        <v>6</v>
      </c>
      <c r="F28" s="42">
        <v>5</v>
      </c>
      <c r="G28" s="42">
        <v>5</v>
      </c>
      <c r="H28" s="42">
        <v>6</v>
      </c>
      <c r="I28" s="42">
        <v>6</v>
      </c>
      <c r="J28" s="42">
        <v>6</v>
      </c>
      <c r="K28" s="44">
        <f t="shared" si="0"/>
        <v>50</v>
      </c>
      <c r="L28" s="67"/>
    </row>
    <row r="29" spans="1:12" s="34" customFormat="1" ht="24" customHeight="1" x14ac:dyDescent="0.2">
      <c r="A29" s="35">
        <v>23</v>
      </c>
      <c r="B29" s="58" t="s">
        <v>72</v>
      </c>
      <c r="C29" s="42">
        <v>8</v>
      </c>
      <c r="D29" s="42">
        <v>7</v>
      </c>
      <c r="E29" s="42">
        <v>6</v>
      </c>
      <c r="F29" s="42">
        <v>5</v>
      </c>
      <c r="G29" s="42">
        <v>5</v>
      </c>
      <c r="H29" s="42">
        <v>4</v>
      </c>
      <c r="I29" s="42">
        <v>7</v>
      </c>
      <c r="J29" s="42">
        <v>5</v>
      </c>
      <c r="K29" s="44">
        <f t="shared" si="0"/>
        <v>47</v>
      </c>
      <c r="L29" s="67"/>
    </row>
    <row r="30" spans="1:12" s="34" customFormat="1" ht="24" customHeight="1" x14ac:dyDescent="0.2">
      <c r="A30" s="35">
        <v>24</v>
      </c>
      <c r="B30" s="58" t="s">
        <v>45</v>
      </c>
      <c r="C30" s="42">
        <v>7</v>
      </c>
      <c r="D30" s="42">
        <v>7</v>
      </c>
      <c r="E30" s="42">
        <v>6</v>
      </c>
      <c r="F30" s="42">
        <v>5</v>
      </c>
      <c r="G30" s="42">
        <v>5</v>
      </c>
      <c r="H30" s="42">
        <v>6</v>
      </c>
      <c r="I30" s="42">
        <v>7</v>
      </c>
      <c r="J30" s="42">
        <v>6</v>
      </c>
      <c r="K30" s="44">
        <f t="shared" si="0"/>
        <v>49</v>
      </c>
      <c r="L30" s="67"/>
    </row>
    <row r="31" spans="1:12" s="34" customFormat="1" ht="24" customHeight="1" x14ac:dyDescent="0.2">
      <c r="A31" s="35">
        <v>25</v>
      </c>
      <c r="B31" s="58" t="s">
        <v>73</v>
      </c>
      <c r="C31" s="42">
        <v>7</v>
      </c>
      <c r="D31" s="42">
        <v>6</v>
      </c>
      <c r="E31" s="42">
        <v>5</v>
      </c>
      <c r="F31" s="42">
        <v>5</v>
      </c>
      <c r="G31" s="42">
        <v>5</v>
      </c>
      <c r="H31" s="42">
        <v>5</v>
      </c>
      <c r="I31" s="42">
        <v>5</v>
      </c>
      <c r="J31" s="42">
        <v>5</v>
      </c>
      <c r="K31" s="44">
        <f t="shared" si="0"/>
        <v>43</v>
      </c>
      <c r="L31" s="67"/>
    </row>
    <row r="32" spans="1:12" s="34" customFormat="1" ht="24" customHeight="1" x14ac:dyDescent="0.2">
      <c r="A32" s="35">
        <v>26</v>
      </c>
      <c r="B32" s="58" t="s">
        <v>74</v>
      </c>
      <c r="C32" s="42">
        <v>5</v>
      </c>
      <c r="D32" s="42">
        <v>7</v>
      </c>
      <c r="E32" s="42">
        <v>4</v>
      </c>
      <c r="F32" s="42">
        <v>4</v>
      </c>
      <c r="G32" s="42">
        <v>4</v>
      </c>
      <c r="H32" s="42">
        <v>4</v>
      </c>
      <c r="I32" s="42">
        <v>5</v>
      </c>
      <c r="J32" s="42">
        <v>5</v>
      </c>
      <c r="K32" s="44">
        <f t="shared" si="0"/>
        <v>38</v>
      </c>
      <c r="L32" s="67"/>
    </row>
    <row r="33" spans="1:12" s="34" customFormat="1" ht="24" customHeight="1" x14ac:dyDescent="0.2">
      <c r="A33" s="35">
        <v>27</v>
      </c>
      <c r="B33" s="59" t="s">
        <v>75</v>
      </c>
      <c r="C33" s="42">
        <v>7</v>
      </c>
      <c r="D33" s="42">
        <v>6</v>
      </c>
      <c r="E33" s="42">
        <v>6</v>
      </c>
      <c r="F33" s="42">
        <v>5</v>
      </c>
      <c r="G33" s="42">
        <v>5</v>
      </c>
      <c r="H33" s="42">
        <v>5</v>
      </c>
      <c r="I33" s="42">
        <v>5</v>
      </c>
      <c r="J33" s="42">
        <v>5</v>
      </c>
      <c r="K33" s="44">
        <f t="shared" si="0"/>
        <v>44</v>
      </c>
      <c r="L33" s="67"/>
    </row>
    <row r="34" spans="1:12" s="34" customFormat="1" ht="24" customHeight="1" x14ac:dyDescent="0.2">
      <c r="A34" s="35">
        <v>28</v>
      </c>
      <c r="B34" s="58" t="s">
        <v>76</v>
      </c>
      <c r="C34" s="42">
        <v>7</v>
      </c>
      <c r="D34" s="42">
        <v>6</v>
      </c>
      <c r="E34" s="42">
        <v>5</v>
      </c>
      <c r="F34" s="42">
        <v>5</v>
      </c>
      <c r="G34" s="42">
        <v>6</v>
      </c>
      <c r="H34" s="42">
        <v>6</v>
      </c>
      <c r="I34" s="42">
        <v>6</v>
      </c>
      <c r="J34" s="42">
        <v>5</v>
      </c>
      <c r="K34" s="44">
        <f t="shared" si="0"/>
        <v>46</v>
      </c>
      <c r="L34" s="67"/>
    </row>
    <row r="35" spans="1:12" s="34" customFormat="1" ht="24" customHeight="1" x14ac:dyDescent="0.2">
      <c r="A35" s="35">
        <v>29</v>
      </c>
      <c r="B35" s="60" t="s">
        <v>77</v>
      </c>
      <c r="C35" s="42">
        <v>6</v>
      </c>
      <c r="D35" s="42">
        <v>6</v>
      </c>
      <c r="E35" s="42">
        <v>5</v>
      </c>
      <c r="F35" s="42">
        <v>3</v>
      </c>
      <c r="G35" s="42">
        <v>4</v>
      </c>
      <c r="H35" s="42">
        <v>3</v>
      </c>
      <c r="I35" s="42">
        <v>4</v>
      </c>
      <c r="J35" s="42">
        <v>4</v>
      </c>
      <c r="K35" s="44">
        <f t="shared" si="0"/>
        <v>35</v>
      </c>
      <c r="L35" s="67"/>
    </row>
    <row r="36" spans="1:12" s="34" customFormat="1" ht="24" customHeight="1" x14ac:dyDescent="0.2">
      <c r="A36" s="35">
        <v>30</v>
      </c>
      <c r="B36" s="60" t="s">
        <v>78</v>
      </c>
      <c r="C36" s="42">
        <v>6</v>
      </c>
      <c r="D36" s="42">
        <v>6</v>
      </c>
      <c r="E36" s="42">
        <v>6</v>
      </c>
      <c r="F36" s="42">
        <v>5</v>
      </c>
      <c r="G36" s="42">
        <v>5</v>
      </c>
      <c r="H36" s="42">
        <v>5</v>
      </c>
      <c r="I36" s="42">
        <v>6</v>
      </c>
      <c r="J36" s="42">
        <v>5</v>
      </c>
      <c r="K36" s="44">
        <f t="shared" si="0"/>
        <v>44</v>
      </c>
      <c r="L36" s="67"/>
    </row>
    <row r="37" spans="1:12" s="34" customFormat="1" ht="24" customHeight="1" x14ac:dyDescent="0.2">
      <c r="A37" s="35">
        <v>31</v>
      </c>
      <c r="B37" s="60" t="s">
        <v>79</v>
      </c>
      <c r="C37" s="42">
        <v>8</v>
      </c>
      <c r="D37" s="42">
        <v>9</v>
      </c>
      <c r="E37" s="42">
        <v>8</v>
      </c>
      <c r="F37" s="42">
        <v>8</v>
      </c>
      <c r="G37" s="42">
        <v>9</v>
      </c>
      <c r="H37" s="42">
        <v>8</v>
      </c>
      <c r="I37" s="42">
        <v>9</v>
      </c>
      <c r="J37" s="42">
        <v>9</v>
      </c>
      <c r="K37" s="44">
        <f t="shared" si="0"/>
        <v>68</v>
      </c>
      <c r="L37" s="67"/>
    </row>
    <row r="38" spans="1:12" s="34" customFormat="1" ht="24" customHeight="1" x14ac:dyDescent="0.2">
      <c r="A38" s="35">
        <v>32</v>
      </c>
      <c r="B38" s="60" t="s">
        <v>80</v>
      </c>
      <c r="C38" s="42">
        <v>7</v>
      </c>
      <c r="D38" s="42">
        <v>7</v>
      </c>
      <c r="E38" s="42">
        <v>6</v>
      </c>
      <c r="F38" s="42">
        <v>7</v>
      </c>
      <c r="G38" s="42">
        <v>6</v>
      </c>
      <c r="H38" s="42">
        <v>6</v>
      </c>
      <c r="I38" s="42">
        <v>7</v>
      </c>
      <c r="J38" s="42">
        <v>7</v>
      </c>
      <c r="K38" s="44">
        <f t="shared" si="0"/>
        <v>53</v>
      </c>
      <c r="L38" s="67"/>
    </row>
    <row r="39" spans="1:12" s="34" customFormat="1" ht="24" customHeight="1" x14ac:dyDescent="0.2">
      <c r="A39" s="35">
        <v>33</v>
      </c>
      <c r="B39" s="60" t="s">
        <v>81</v>
      </c>
      <c r="C39" s="42">
        <v>7</v>
      </c>
      <c r="D39" s="42">
        <v>7</v>
      </c>
      <c r="E39" s="42">
        <v>7</v>
      </c>
      <c r="F39" s="42">
        <v>7</v>
      </c>
      <c r="G39" s="42">
        <v>7</v>
      </c>
      <c r="H39" s="42">
        <v>7</v>
      </c>
      <c r="I39" s="42">
        <v>8</v>
      </c>
      <c r="J39" s="42">
        <v>7</v>
      </c>
      <c r="K39" s="44">
        <f t="shared" si="0"/>
        <v>57</v>
      </c>
      <c r="L39" s="67"/>
    </row>
    <row r="40" spans="1:12" s="34" customFormat="1" ht="24" customHeight="1" x14ac:dyDescent="0.2">
      <c r="A40" s="35">
        <v>34</v>
      </c>
      <c r="B40" s="60" t="s">
        <v>27</v>
      </c>
      <c r="C40" s="42">
        <v>7</v>
      </c>
      <c r="D40" s="42">
        <v>6</v>
      </c>
      <c r="E40" s="42">
        <v>6</v>
      </c>
      <c r="F40" s="42">
        <v>5</v>
      </c>
      <c r="G40" s="42">
        <v>5</v>
      </c>
      <c r="H40" s="42">
        <v>5</v>
      </c>
      <c r="I40" s="42">
        <v>6</v>
      </c>
      <c r="J40" s="42">
        <v>5</v>
      </c>
      <c r="K40" s="44">
        <f t="shared" si="0"/>
        <v>45</v>
      </c>
      <c r="L40" s="67"/>
    </row>
    <row r="41" spans="1:12" s="34" customFormat="1" ht="24" customHeight="1" x14ac:dyDescent="0.2">
      <c r="A41" s="35">
        <v>35</v>
      </c>
      <c r="B41" s="60" t="s">
        <v>82</v>
      </c>
      <c r="C41" s="42">
        <v>6</v>
      </c>
      <c r="D41" s="42">
        <v>6</v>
      </c>
      <c r="E41" s="42">
        <v>5</v>
      </c>
      <c r="F41" s="42">
        <v>2</v>
      </c>
      <c r="G41" s="42">
        <v>3</v>
      </c>
      <c r="H41" s="42">
        <v>2</v>
      </c>
      <c r="I41" s="42">
        <v>4</v>
      </c>
      <c r="J41" s="42">
        <v>3</v>
      </c>
      <c r="K41" s="44">
        <f t="shared" si="0"/>
        <v>31</v>
      </c>
      <c r="L41" s="67"/>
    </row>
    <row r="42" spans="1:12" s="34" customFormat="1" ht="24" customHeight="1" x14ac:dyDescent="0.2">
      <c r="A42" s="35">
        <v>36</v>
      </c>
      <c r="B42" s="60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4</v>
      </c>
      <c r="I42" s="42">
        <v>4</v>
      </c>
      <c r="J42" s="42">
        <v>4</v>
      </c>
      <c r="K42" s="44">
        <f t="shared" si="0"/>
        <v>39</v>
      </c>
      <c r="L42" s="67"/>
    </row>
    <row r="43" spans="1:12" s="34" customFormat="1" ht="24" customHeight="1" x14ac:dyDescent="0.2">
      <c r="A43" s="35">
        <v>37</v>
      </c>
      <c r="B43" s="60" t="s">
        <v>15</v>
      </c>
      <c r="C43" s="42">
        <v>8</v>
      </c>
      <c r="D43" s="42">
        <v>8</v>
      </c>
      <c r="E43" s="42">
        <v>6</v>
      </c>
      <c r="F43" s="42">
        <v>6</v>
      </c>
      <c r="G43" s="42">
        <v>6</v>
      </c>
      <c r="H43" s="42">
        <v>6</v>
      </c>
      <c r="I43" s="42">
        <v>7</v>
      </c>
      <c r="J43" s="42">
        <v>7</v>
      </c>
      <c r="K43" s="44">
        <f t="shared" si="0"/>
        <v>54</v>
      </c>
      <c r="L43" s="67"/>
    </row>
    <row r="44" spans="1:12" s="34" customFormat="1" ht="24" customHeight="1" x14ac:dyDescent="0.2">
      <c r="A44" s="35">
        <v>38</v>
      </c>
      <c r="B44" s="60" t="s">
        <v>16</v>
      </c>
      <c r="C44" s="42">
        <v>7</v>
      </c>
      <c r="D44" s="42">
        <v>7</v>
      </c>
      <c r="E44" s="42">
        <v>6</v>
      </c>
      <c r="F44" s="42">
        <v>5</v>
      </c>
      <c r="G44" s="42">
        <v>5</v>
      </c>
      <c r="H44" s="42">
        <v>5</v>
      </c>
      <c r="I44" s="42">
        <v>7</v>
      </c>
      <c r="J44" s="42">
        <v>6</v>
      </c>
      <c r="K44" s="44">
        <f t="shared" si="0"/>
        <v>48</v>
      </c>
      <c r="L44" s="67"/>
    </row>
    <row r="45" spans="1:12" s="34" customFormat="1" ht="24" customHeight="1" x14ac:dyDescent="0.2">
      <c r="A45" s="35">
        <v>39</v>
      </c>
      <c r="B45" s="60" t="s">
        <v>83</v>
      </c>
      <c r="C45" s="42">
        <v>7</v>
      </c>
      <c r="D45" s="42">
        <v>7</v>
      </c>
      <c r="E45" s="42">
        <v>5</v>
      </c>
      <c r="F45" s="42">
        <v>4</v>
      </c>
      <c r="G45" s="42">
        <v>5</v>
      </c>
      <c r="H45" s="42">
        <v>5</v>
      </c>
      <c r="I45" s="42">
        <v>6</v>
      </c>
      <c r="J45" s="42">
        <v>4</v>
      </c>
      <c r="K45" s="44">
        <f t="shared" si="0"/>
        <v>43</v>
      </c>
      <c r="L45" s="67"/>
    </row>
    <row r="46" spans="1:12" s="34" customFormat="1" ht="24" customHeight="1" x14ac:dyDescent="0.2">
      <c r="A46" s="35">
        <v>40</v>
      </c>
      <c r="B46" s="60" t="s">
        <v>18</v>
      </c>
      <c r="C46" s="42">
        <v>6</v>
      </c>
      <c r="D46" s="42">
        <v>6</v>
      </c>
      <c r="E46" s="42">
        <v>5</v>
      </c>
      <c r="F46" s="42">
        <v>4</v>
      </c>
      <c r="G46" s="42">
        <v>5</v>
      </c>
      <c r="H46" s="42">
        <v>5</v>
      </c>
      <c r="I46" s="42">
        <v>5</v>
      </c>
      <c r="J46" s="42">
        <v>4</v>
      </c>
      <c r="K46" s="44">
        <f t="shared" si="0"/>
        <v>40</v>
      </c>
      <c r="L46" s="67"/>
    </row>
    <row r="47" spans="1:12" s="34" customFormat="1" ht="24" customHeight="1" x14ac:dyDescent="0.2">
      <c r="A47" s="35">
        <v>41</v>
      </c>
      <c r="B47" s="60" t="s">
        <v>37</v>
      </c>
      <c r="C47" s="42">
        <v>9</v>
      </c>
      <c r="D47" s="42">
        <v>9</v>
      </c>
      <c r="E47" s="42">
        <v>9</v>
      </c>
      <c r="F47" s="42">
        <v>9</v>
      </c>
      <c r="G47" s="42">
        <v>9</v>
      </c>
      <c r="H47" s="42">
        <v>9</v>
      </c>
      <c r="I47" s="42">
        <v>10</v>
      </c>
      <c r="J47" s="42">
        <v>9</v>
      </c>
      <c r="K47" s="44">
        <f t="shared" si="0"/>
        <v>73</v>
      </c>
      <c r="L47" s="69"/>
    </row>
    <row r="48" spans="1:12" s="34" customFormat="1" ht="24" customHeight="1" x14ac:dyDescent="0.2">
      <c r="A48" s="35">
        <v>42</v>
      </c>
      <c r="B48" s="60" t="s">
        <v>20</v>
      </c>
      <c r="C48" s="42">
        <v>8</v>
      </c>
      <c r="D48" s="42">
        <v>8</v>
      </c>
      <c r="E48" s="42">
        <v>7</v>
      </c>
      <c r="F48" s="42">
        <v>8</v>
      </c>
      <c r="G48" s="42">
        <v>7</v>
      </c>
      <c r="H48" s="42">
        <v>7</v>
      </c>
      <c r="I48" s="42">
        <v>8</v>
      </c>
      <c r="J48" s="42">
        <v>8</v>
      </c>
      <c r="K48" s="44">
        <f t="shared" si="0"/>
        <v>61</v>
      </c>
      <c r="L48" s="67"/>
    </row>
    <row r="49" spans="1:12" s="34" customFormat="1" ht="24" customHeight="1" x14ac:dyDescent="0.2">
      <c r="A49" s="35">
        <v>43</v>
      </c>
      <c r="B49" s="60" t="s">
        <v>84</v>
      </c>
      <c r="C49" s="42">
        <v>2</v>
      </c>
      <c r="D49" s="42">
        <v>4</v>
      </c>
      <c r="E49" s="42">
        <v>3</v>
      </c>
      <c r="F49" s="42">
        <v>0</v>
      </c>
      <c r="G49" s="42">
        <v>2</v>
      </c>
      <c r="H49" s="42">
        <v>3</v>
      </c>
      <c r="I49" s="42">
        <v>4</v>
      </c>
      <c r="J49" s="42">
        <v>3</v>
      </c>
      <c r="K49" s="44">
        <f t="shared" si="0"/>
        <v>21</v>
      </c>
      <c r="L49" s="67"/>
    </row>
    <row r="50" spans="1:12" s="34" customFormat="1" ht="24" customHeight="1" thickBot="1" x14ac:dyDescent="0.25">
      <c r="A50" s="38">
        <v>44</v>
      </c>
      <c r="B50" s="61" t="s">
        <v>85</v>
      </c>
      <c r="C50" s="70">
        <v>9</v>
      </c>
      <c r="D50" s="70">
        <v>9</v>
      </c>
      <c r="E50" s="70">
        <v>8</v>
      </c>
      <c r="F50" s="70">
        <v>6</v>
      </c>
      <c r="G50" s="70">
        <v>9</v>
      </c>
      <c r="H50" s="70">
        <v>8</v>
      </c>
      <c r="I50" s="70">
        <v>8</v>
      </c>
      <c r="J50" s="70">
        <v>8</v>
      </c>
      <c r="K50" s="71">
        <f t="shared" si="0"/>
        <v>65</v>
      </c>
      <c r="L50" s="72"/>
    </row>
    <row r="52" spans="1:12" ht="18" x14ac:dyDescent="0.2">
      <c r="A52" s="15" t="s">
        <v>4</v>
      </c>
      <c r="L52" s="64" t="s">
        <v>35</v>
      </c>
    </row>
  </sheetData>
  <autoFilter ref="A6:L6" xr:uid="{00000000-0009-0000-0000-000003000000}">
    <sortState xmlns:xlrd2="http://schemas.microsoft.com/office/spreadsheetml/2017/richdata2" ref="A7:L50">
      <sortCondition descending="1" ref="K6"/>
    </sortState>
  </autoFilter>
  <sortState xmlns:xlrd2="http://schemas.microsoft.com/office/spreadsheetml/2017/richdata2"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baseColWidth="10" defaultColWidth="9.1640625" defaultRowHeight="13" x14ac:dyDescent="0.15"/>
  <cols>
    <col min="1" max="1" width="5" style="10" customWidth="1"/>
    <col min="2" max="2" width="42.5" style="10" customWidth="1"/>
    <col min="3" max="10" width="13" style="10" customWidth="1"/>
    <col min="11" max="12" width="10.33203125" style="10" customWidth="1"/>
    <col min="13" max="16384" width="9.1640625" style="5"/>
  </cols>
  <sheetData>
    <row r="1" spans="1:12" ht="23.25" customHeight="1" x14ac:dyDescent="0.15">
      <c r="A1" s="335" t="s">
        <v>25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21" x14ac:dyDescent="0.15">
      <c r="A2" s="1"/>
      <c r="B2" s="1"/>
      <c r="C2" s="23"/>
      <c r="D2" s="23"/>
      <c r="E2" s="23"/>
      <c r="F2" s="23"/>
      <c r="G2" s="23"/>
      <c r="H2" s="24"/>
      <c r="I2" s="25"/>
      <c r="J2" s="25"/>
      <c r="K2" s="25"/>
      <c r="L2" s="25"/>
    </row>
    <row r="3" spans="1:12" ht="16" x14ac:dyDescent="0.2">
      <c r="A3" s="26" t="s">
        <v>56</v>
      </c>
      <c r="B3" s="26"/>
      <c r="C3" s="27"/>
      <c r="D3" s="20"/>
      <c r="E3" s="27"/>
      <c r="F3" s="5"/>
      <c r="G3" s="28"/>
      <c r="I3" s="29"/>
      <c r="J3" s="29"/>
      <c r="K3" s="30"/>
      <c r="L3" s="14" t="s">
        <v>5</v>
      </c>
    </row>
    <row r="4" spans="1:12" ht="21.75" customHeight="1" x14ac:dyDescent="0.25">
      <c r="A4" s="373" t="s">
        <v>13</v>
      </c>
      <c r="B4" s="373"/>
      <c r="C4" s="373"/>
      <c r="D4" s="373"/>
      <c r="E4" s="373"/>
      <c r="F4" s="373"/>
      <c r="G4" s="373"/>
      <c r="H4" s="373"/>
      <c r="I4" s="373"/>
      <c r="J4" s="373"/>
      <c r="K4" s="373"/>
      <c r="L4" s="373"/>
    </row>
    <row r="5" spans="1:12" ht="30" customHeight="1" thickBot="1" x14ac:dyDescent="0.2">
      <c r="A5" s="374" t="s">
        <v>50</v>
      </c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</row>
    <row r="6" spans="1:12" s="11" customFormat="1" ht="40" thickBot="1" x14ac:dyDescent="0.2">
      <c r="A6" s="31" t="s">
        <v>0</v>
      </c>
      <c r="B6" s="32" t="s">
        <v>6</v>
      </c>
      <c r="C6" s="22" t="s">
        <v>7</v>
      </c>
      <c r="D6" s="22" t="s">
        <v>28</v>
      </c>
      <c r="E6" s="22" t="s">
        <v>8</v>
      </c>
      <c r="F6" s="22" t="s">
        <v>14</v>
      </c>
      <c r="G6" s="22" t="s">
        <v>9</v>
      </c>
      <c r="H6" s="22" t="s">
        <v>10</v>
      </c>
      <c r="I6" s="22" t="s">
        <v>26</v>
      </c>
      <c r="J6" s="22" t="s">
        <v>11</v>
      </c>
      <c r="K6" s="21" t="s">
        <v>12</v>
      </c>
      <c r="L6" s="33" t="s">
        <v>2</v>
      </c>
    </row>
    <row r="7" spans="1:12" s="34" customFormat="1" ht="24" customHeight="1" x14ac:dyDescent="0.15">
      <c r="A7" s="45">
        <v>1</v>
      </c>
      <c r="B7" s="73" t="s">
        <v>57</v>
      </c>
      <c r="C7" s="74">
        <v>8</v>
      </c>
      <c r="D7" s="74">
        <v>6</v>
      </c>
      <c r="E7" s="74">
        <v>6</v>
      </c>
      <c r="F7" s="74">
        <v>6</v>
      </c>
      <c r="G7" s="74">
        <v>5</v>
      </c>
      <c r="H7" s="74">
        <v>6</v>
      </c>
      <c r="I7" s="74">
        <v>5</v>
      </c>
      <c r="J7" s="74">
        <v>5</v>
      </c>
      <c r="K7" s="75">
        <f>SUM(C7:J7)</f>
        <v>47</v>
      </c>
      <c r="L7" s="76"/>
    </row>
    <row r="8" spans="1:12" s="34" customFormat="1" ht="24" customHeight="1" x14ac:dyDescent="0.15">
      <c r="A8" s="35">
        <v>2</v>
      </c>
      <c r="B8" s="58" t="s">
        <v>58</v>
      </c>
      <c r="C8" s="42">
        <v>9</v>
      </c>
      <c r="D8" s="42">
        <v>8</v>
      </c>
      <c r="E8" s="42">
        <v>8</v>
      </c>
      <c r="F8" s="42">
        <v>7</v>
      </c>
      <c r="G8" s="42">
        <v>7</v>
      </c>
      <c r="H8" s="42">
        <v>7</v>
      </c>
      <c r="I8" s="42">
        <v>6</v>
      </c>
      <c r="J8" s="42">
        <v>9</v>
      </c>
      <c r="K8" s="44">
        <f>SUM(C8:J8)</f>
        <v>61</v>
      </c>
      <c r="L8" s="77"/>
    </row>
    <row r="9" spans="1:12" s="34" customFormat="1" ht="24" customHeight="1" x14ac:dyDescent="0.15">
      <c r="A9" s="35">
        <v>3</v>
      </c>
      <c r="B9" s="58" t="s">
        <v>59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4">
        <f t="shared" ref="K9:K50" si="0">SUM(C9:J9)</f>
        <v>0</v>
      </c>
      <c r="L9" s="77"/>
    </row>
    <row r="10" spans="1:12" s="34" customFormat="1" ht="24" customHeight="1" x14ac:dyDescent="0.15">
      <c r="A10" s="35">
        <v>4</v>
      </c>
      <c r="B10" s="58" t="s">
        <v>47</v>
      </c>
      <c r="C10" s="42">
        <v>10</v>
      </c>
      <c r="D10" s="42">
        <v>9</v>
      </c>
      <c r="E10" s="42">
        <v>9</v>
      </c>
      <c r="F10" s="42">
        <v>8</v>
      </c>
      <c r="G10" s="42">
        <v>9</v>
      </c>
      <c r="H10" s="42">
        <v>9</v>
      </c>
      <c r="I10" s="42">
        <v>10</v>
      </c>
      <c r="J10" s="42">
        <v>10</v>
      </c>
      <c r="K10" s="44">
        <f t="shared" si="0"/>
        <v>74</v>
      </c>
      <c r="L10" s="77"/>
    </row>
    <row r="11" spans="1:12" s="34" customFormat="1" ht="24" customHeight="1" x14ac:dyDescent="0.15">
      <c r="A11" s="35">
        <v>5</v>
      </c>
      <c r="B11" s="58" t="s">
        <v>60</v>
      </c>
      <c r="C11" s="42">
        <v>5</v>
      </c>
      <c r="D11" s="42">
        <v>4</v>
      </c>
      <c r="E11" s="42">
        <v>2</v>
      </c>
      <c r="F11" s="42">
        <v>3</v>
      </c>
      <c r="G11" s="42">
        <v>5</v>
      </c>
      <c r="H11" s="42">
        <v>4</v>
      </c>
      <c r="I11" s="42">
        <v>4</v>
      </c>
      <c r="J11" s="42">
        <v>3</v>
      </c>
      <c r="K11" s="44">
        <f t="shared" si="0"/>
        <v>30</v>
      </c>
      <c r="L11" s="77"/>
    </row>
    <row r="12" spans="1:12" s="34" customFormat="1" ht="24" customHeight="1" x14ac:dyDescent="0.15">
      <c r="A12" s="35">
        <v>6</v>
      </c>
      <c r="B12" s="58" t="s">
        <v>61</v>
      </c>
      <c r="C12" s="42">
        <v>6</v>
      </c>
      <c r="D12" s="42">
        <v>7</v>
      </c>
      <c r="E12" s="42">
        <v>0</v>
      </c>
      <c r="F12" s="42">
        <v>0</v>
      </c>
      <c r="G12" s="42">
        <v>4</v>
      </c>
      <c r="H12" s="42">
        <v>4</v>
      </c>
      <c r="I12" s="42">
        <v>3</v>
      </c>
      <c r="J12" s="42">
        <v>3</v>
      </c>
      <c r="K12" s="44">
        <f t="shared" si="0"/>
        <v>27</v>
      </c>
      <c r="L12" s="77"/>
    </row>
    <row r="13" spans="1:12" s="34" customFormat="1" ht="24" customHeight="1" x14ac:dyDescent="0.15">
      <c r="A13" s="35">
        <v>7</v>
      </c>
      <c r="B13" s="58" t="s">
        <v>62</v>
      </c>
      <c r="C13" s="42">
        <v>7</v>
      </c>
      <c r="D13" s="42">
        <v>7</v>
      </c>
      <c r="E13" s="42">
        <v>6</v>
      </c>
      <c r="F13" s="42">
        <v>4</v>
      </c>
      <c r="G13" s="42">
        <v>4</v>
      </c>
      <c r="H13" s="42">
        <v>4</v>
      </c>
      <c r="I13" s="42">
        <v>5</v>
      </c>
      <c r="J13" s="42">
        <v>5</v>
      </c>
      <c r="K13" s="44">
        <f t="shared" si="0"/>
        <v>42</v>
      </c>
      <c r="L13" s="77"/>
    </row>
    <row r="14" spans="1:12" s="34" customFormat="1" ht="24" customHeight="1" x14ac:dyDescent="0.15">
      <c r="A14" s="35">
        <v>8</v>
      </c>
      <c r="B14" s="58" t="s">
        <v>63</v>
      </c>
      <c r="C14" s="42">
        <v>8</v>
      </c>
      <c r="D14" s="42">
        <v>7</v>
      </c>
      <c r="E14" s="42">
        <v>6</v>
      </c>
      <c r="F14" s="42">
        <v>0</v>
      </c>
      <c r="G14" s="42">
        <v>4</v>
      </c>
      <c r="H14" s="42">
        <v>5</v>
      </c>
      <c r="I14" s="42">
        <v>0</v>
      </c>
      <c r="J14" s="42">
        <v>3</v>
      </c>
      <c r="K14" s="44">
        <f t="shared" si="0"/>
        <v>33</v>
      </c>
      <c r="L14" s="77"/>
    </row>
    <row r="15" spans="1:12" s="34" customFormat="1" ht="24" customHeight="1" x14ac:dyDescent="0.15">
      <c r="A15" s="35">
        <v>9</v>
      </c>
      <c r="B15" s="58" t="s">
        <v>30</v>
      </c>
      <c r="C15" s="42">
        <v>8</v>
      </c>
      <c r="D15" s="42">
        <v>8</v>
      </c>
      <c r="E15" s="42">
        <v>10</v>
      </c>
      <c r="F15" s="42">
        <v>8</v>
      </c>
      <c r="G15" s="42">
        <v>9</v>
      </c>
      <c r="H15" s="42">
        <v>9</v>
      </c>
      <c r="I15" s="42">
        <v>9</v>
      </c>
      <c r="J15" s="42">
        <v>8</v>
      </c>
      <c r="K15" s="44">
        <f t="shared" si="0"/>
        <v>69</v>
      </c>
      <c r="L15" s="77"/>
    </row>
    <row r="16" spans="1:12" s="34" customFormat="1" ht="24" customHeight="1" x14ac:dyDescent="0.15">
      <c r="A16" s="35">
        <v>10</v>
      </c>
      <c r="B16" s="58" t="s">
        <v>31</v>
      </c>
      <c r="C16" s="42">
        <v>8</v>
      </c>
      <c r="D16" s="42">
        <v>10</v>
      </c>
      <c r="E16" s="42">
        <v>6</v>
      </c>
      <c r="F16" s="42">
        <v>6</v>
      </c>
      <c r="G16" s="42">
        <v>7</v>
      </c>
      <c r="H16" s="42">
        <v>6</v>
      </c>
      <c r="I16" s="42">
        <v>8</v>
      </c>
      <c r="J16" s="42">
        <v>8</v>
      </c>
      <c r="K16" s="44">
        <f t="shared" si="0"/>
        <v>59</v>
      </c>
      <c r="L16" s="77"/>
    </row>
    <row r="17" spans="1:12" s="34" customFormat="1" ht="24" customHeight="1" x14ac:dyDescent="0.15">
      <c r="A17" s="35">
        <v>11</v>
      </c>
      <c r="B17" s="58" t="s">
        <v>64</v>
      </c>
      <c r="C17" s="42">
        <v>10</v>
      </c>
      <c r="D17" s="42">
        <v>10</v>
      </c>
      <c r="E17" s="42">
        <v>10</v>
      </c>
      <c r="F17" s="42">
        <v>8</v>
      </c>
      <c r="G17" s="42">
        <v>9</v>
      </c>
      <c r="H17" s="42">
        <v>9</v>
      </c>
      <c r="I17" s="42">
        <v>10</v>
      </c>
      <c r="J17" s="42">
        <v>10</v>
      </c>
      <c r="K17" s="44">
        <f t="shared" si="0"/>
        <v>76</v>
      </c>
      <c r="L17" s="77"/>
    </row>
    <row r="18" spans="1:12" s="34" customFormat="1" ht="24" customHeight="1" x14ac:dyDescent="0.15">
      <c r="A18" s="35">
        <v>12</v>
      </c>
      <c r="B18" s="58" t="s">
        <v>17</v>
      </c>
      <c r="C18" s="42">
        <v>7</v>
      </c>
      <c r="D18" s="42">
        <v>7</v>
      </c>
      <c r="E18" s="42">
        <v>7</v>
      </c>
      <c r="F18" s="42">
        <v>6</v>
      </c>
      <c r="G18" s="42">
        <v>6</v>
      </c>
      <c r="H18" s="42">
        <v>5</v>
      </c>
      <c r="I18" s="42">
        <v>6</v>
      </c>
      <c r="J18" s="42">
        <v>5</v>
      </c>
      <c r="K18" s="44">
        <f t="shared" si="0"/>
        <v>49</v>
      </c>
      <c r="L18" s="77"/>
    </row>
    <row r="19" spans="1:12" s="34" customFormat="1" ht="24" customHeight="1" x14ac:dyDescent="0.15">
      <c r="A19" s="35">
        <v>13</v>
      </c>
      <c r="B19" s="58" t="s">
        <v>65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4">
        <f t="shared" si="0"/>
        <v>0</v>
      </c>
      <c r="L19" s="77"/>
    </row>
    <row r="20" spans="1:12" s="34" customFormat="1" ht="24" customHeight="1" x14ac:dyDescent="0.15">
      <c r="A20" s="35">
        <v>14</v>
      </c>
      <c r="B20" s="58" t="s">
        <v>21</v>
      </c>
      <c r="C20" s="42">
        <v>7</v>
      </c>
      <c r="D20" s="42">
        <v>10</v>
      </c>
      <c r="E20" s="42">
        <v>7</v>
      </c>
      <c r="F20" s="42">
        <v>6</v>
      </c>
      <c r="G20" s="42">
        <v>6</v>
      </c>
      <c r="H20" s="42">
        <v>6</v>
      </c>
      <c r="I20" s="42">
        <v>8</v>
      </c>
      <c r="J20" s="42">
        <v>9</v>
      </c>
      <c r="K20" s="44">
        <f t="shared" si="0"/>
        <v>59</v>
      </c>
      <c r="L20" s="77"/>
    </row>
    <row r="21" spans="1:12" s="34" customFormat="1" ht="24" customHeight="1" x14ac:dyDescent="0.15">
      <c r="A21" s="35">
        <v>15</v>
      </c>
      <c r="B21" s="58" t="s">
        <v>66</v>
      </c>
      <c r="C21" s="42">
        <v>6</v>
      </c>
      <c r="D21" s="42">
        <v>5</v>
      </c>
      <c r="E21" s="42">
        <v>4</v>
      </c>
      <c r="F21" s="42">
        <v>3</v>
      </c>
      <c r="G21" s="42">
        <v>3</v>
      </c>
      <c r="H21" s="42">
        <v>4</v>
      </c>
      <c r="I21" s="42">
        <v>0</v>
      </c>
      <c r="J21" s="42">
        <v>4</v>
      </c>
      <c r="K21" s="44">
        <f t="shared" si="0"/>
        <v>29</v>
      </c>
      <c r="L21" s="77"/>
    </row>
    <row r="22" spans="1:12" s="34" customFormat="1" ht="24" customHeight="1" x14ac:dyDescent="0.15">
      <c r="A22" s="35">
        <v>16</v>
      </c>
      <c r="B22" s="58" t="s">
        <v>67</v>
      </c>
      <c r="C22" s="42">
        <v>8</v>
      </c>
      <c r="D22" s="42">
        <v>6</v>
      </c>
      <c r="E22" s="42">
        <v>6</v>
      </c>
      <c r="F22" s="42">
        <v>7</v>
      </c>
      <c r="G22" s="42">
        <v>7</v>
      </c>
      <c r="H22" s="42">
        <v>0</v>
      </c>
      <c r="I22" s="42">
        <v>6</v>
      </c>
      <c r="J22" s="42">
        <v>8</v>
      </c>
      <c r="K22" s="44">
        <f t="shared" si="0"/>
        <v>48</v>
      </c>
      <c r="L22" s="77"/>
    </row>
    <row r="23" spans="1:12" s="34" customFormat="1" ht="24" customHeight="1" x14ac:dyDescent="0.15">
      <c r="A23" s="35">
        <v>17</v>
      </c>
      <c r="B23" s="58" t="s">
        <v>19</v>
      </c>
      <c r="C23" s="42">
        <v>7</v>
      </c>
      <c r="D23" s="42">
        <v>8</v>
      </c>
      <c r="E23" s="42">
        <v>6</v>
      </c>
      <c r="F23" s="42">
        <v>6</v>
      </c>
      <c r="G23" s="42">
        <v>7</v>
      </c>
      <c r="H23" s="42">
        <v>5</v>
      </c>
      <c r="I23" s="42">
        <v>4</v>
      </c>
      <c r="J23" s="42">
        <v>6</v>
      </c>
      <c r="K23" s="44">
        <f t="shared" si="0"/>
        <v>49</v>
      </c>
      <c r="L23" s="77"/>
    </row>
    <row r="24" spans="1:12" s="34" customFormat="1" ht="24" customHeight="1" x14ac:dyDescent="0.15">
      <c r="A24" s="35">
        <v>18</v>
      </c>
      <c r="B24" s="58" t="s">
        <v>33</v>
      </c>
      <c r="C24" s="42">
        <v>8</v>
      </c>
      <c r="D24" s="42">
        <v>8</v>
      </c>
      <c r="E24" s="42">
        <v>6</v>
      </c>
      <c r="F24" s="42">
        <v>5</v>
      </c>
      <c r="G24" s="42">
        <v>6</v>
      </c>
      <c r="H24" s="42">
        <v>5</v>
      </c>
      <c r="I24" s="42">
        <v>5</v>
      </c>
      <c r="J24" s="42">
        <v>5</v>
      </c>
      <c r="K24" s="44">
        <f t="shared" si="0"/>
        <v>48</v>
      </c>
      <c r="L24" s="77"/>
    </row>
    <row r="25" spans="1:12" s="34" customFormat="1" ht="24" customHeight="1" x14ac:dyDescent="0.15">
      <c r="A25" s="35">
        <v>19</v>
      </c>
      <c r="B25" s="58" t="s">
        <v>68</v>
      </c>
      <c r="C25" s="42">
        <v>7</v>
      </c>
      <c r="D25" s="42">
        <v>7</v>
      </c>
      <c r="E25" s="42">
        <v>6</v>
      </c>
      <c r="F25" s="42">
        <v>7</v>
      </c>
      <c r="G25" s="42">
        <v>7</v>
      </c>
      <c r="H25" s="42">
        <v>7</v>
      </c>
      <c r="I25" s="42">
        <v>8</v>
      </c>
      <c r="J25" s="42">
        <v>8</v>
      </c>
      <c r="K25" s="44">
        <f t="shared" si="0"/>
        <v>57</v>
      </c>
      <c r="L25" s="77"/>
    </row>
    <row r="26" spans="1:12" s="34" customFormat="1" ht="24" customHeight="1" x14ac:dyDescent="0.15">
      <c r="A26" s="35">
        <v>20</v>
      </c>
      <c r="B26" s="58" t="s">
        <v>69</v>
      </c>
      <c r="C26" s="42">
        <v>5</v>
      </c>
      <c r="D26" s="42">
        <v>6</v>
      </c>
      <c r="E26" s="42">
        <v>4</v>
      </c>
      <c r="F26" s="42">
        <v>0</v>
      </c>
      <c r="G26" s="42">
        <v>7</v>
      </c>
      <c r="H26" s="42">
        <v>6</v>
      </c>
      <c r="I26" s="42">
        <v>5</v>
      </c>
      <c r="J26" s="42">
        <v>4</v>
      </c>
      <c r="K26" s="44">
        <f t="shared" si="0"/>
        <v>37</v>
      </c>
      <c r="L26" s="77"/>
    </row>
    <row r="27" spans="1:12" s="34" customFormat="1" ht="24" customHeight="1" x14ac:dyDescent="0.15">
      <c r="A27" s="35">
        <v>21</v>
      </c>
      <c r="B27" s="58" t="s">
        <v>70</v>
      </c>
      <c r="C27" s="42">
        <v>6</v>
      </c>
      <c r="D27" s="42">
        <v>7</v>
      </c>
      <c r="E27" s="42">
        <v>7</v>
      </c>
      <c r="F27" s="42">
        <v>5</v>
      </c>
      <c r="G27" s="42">
        <v>5</v>
      </c>
      <c r="H27" s="42">
        <v>5</v>
      </c>
      <c r="I27" s="42">
        <v>7</v>
      </c>
      <c r="J27" s="42">
        <v>6</v>
      </c>
      <c r="K27" s="44">
        <f t="shared" si="0"/>
        <v>48</v>
      </c>
      <c r="L27" s="77"/>
    </row>
    <row r="28" spans="1:12" s="34" customFormat="1" ht="24" customHeight="1" x14ac:dyDescent="0.15">
      <c r="A28" s="35">
        <v>22</v>
      </c>
      <c r="B28" s="58" t="s">
        <v>71</v>
      </c>
      <c r="C28" s="42">
        <v>10</v>
      </c>
      <c r="D28" s="42">
        <v>8</v>
      </c>
      <c r="E28" s="42">
        <v>7</v>
      </c>
      <c r="F28" s="42">
        <v>6</v>
      </c>
      <c r="G28" s="42">
        <v>5</v>
      </c>
      <c r="H28" s="42">
        <v>6</v>
      </c>
      <c r="I28" s="42">
        <v>7</v>
      </c>
      <c r="J28" s="42">
        <v>7</v>
      </c>
      <c r="K28" s="44">
        <f t="shared" si="0"/>
        <v>56</v>
      </c>
      <c r="L28" s="77"/>
    </row>
    <row r="29" spans="1:12" s="34" customFormat="1" ht="24" customHeight="1" x14ac:dyDescent="0.15">
      <c r="A29" s="35">
        <v>23</v>
      </c>
      <c r="B29" s="58" t="s">
        <v>72</v>
      </c>
      <c r="C29" s="42">
        <v>8</v>
      </c>
      <c r="D29" s="42">
        <v>7</v>
      </c>
      <c r="E29" s="42">
        <v>4</v>
      </c>
      <c r="F29" s="42">
        <v>5</v>
      </c>
      <c r="G29" s="42">
        <v>5</v>
      </c>
      <c r="H29" s="42">
        <v>5</v>
      </c>
      <c r="I29" s="42">
        <v>8</v>
      </c>
      <c r="J29" s="42">
        <v>6</v>
      </c>
      <c r="K29" s="44">
        <f t="shared" si="0"/>
        <v>48</v>
      </c>
      <c r="L29" s="77"/>
    </row>
    <row r="30" spans="1:12" s="34" customFormat="1" ht="24" customHeight="1" x14ac:dyDescent="0.15">
      <c r="A30" s="35">
        <v>24</v>
      </c>
      <c r="B30" s="58" t="s">
        <v>45</v>
      </c>
      <c r="C30" s="42">
        <v>7</v>
      </c>
      <c r="D30" s="42">
        <v>7</v>
      </c>
      <c r="E30" s="42">
        <v>6</v>
      </c>
      <c r="F30" s="42">
        <v>6</v>
      </c>
      <c r="G30" s="42">
        <v>7</v>
      </c>
      <c r="H30" s="42">
        <v>8</v>
      </c>
      <c r="I30" s="42">
        <v>6</v>
      </c>
      <c r="J30" s="42">
        <v>8</v>
      </c>
      <c r="K30" s="44">
        <f t="shared" si="0"/>
        <v>55</v>
      </c>
      <c r="L30" s="77"/>
    </row>
    <row r="31" spans="1:12" s="34" customFormat="1" ht="24" customHeight="1" x14ac:dyDescent="0.15">
      <c r="A31" s="35">
        <v>25</v>
      </c>
      <c r="B31" s="58" t="s">
        <v>73</v>
      </c>
      <c r="C31" s="42">
        <v>6</v>
      </c>
      <c r="D31" s="42">
        <v>6</v>
      </c>
      <c r="E31" s="42">
        <v>5</v>
      </c>
      <c r="F31" s="42">
        <v>4</v>
      </c>
      <c r="G31" s="42">
        <v>3</v>
      </c>
      <c r="H31" s="42">
        <v>4</v>
      </c>
      <c r="I31" s="42">
        <v>4</v>
      </c>
      <c r="J31" s="42">
        <v>3</v>
      </c>
      <c r="K31" s="44">
        <f t="shared" si="0"/>
        <v>35</v>
      </c>
      <c r="L31" s="77"/>
    </row>
    <row r="32" spans="1:12" s="34" customFormat="1" ht="24" customHeight="1" x14ac:dyDescent="0.15">
      <c r="A32" s="35">
        <v>26</v>
      </c>
      <c r="B32" s="58" t="s">
        <v>74</v>
      </c>
      <c r="C32" s="42">
        <v>5</v>
      </c>
      <c r="D32" s="42">
        <v>5</v>
      </c>
      <c r="E32" s="42">
        <v>4</v>
      </c>
      <c r="F32" s="42">
        <v>4</v>
      </c>
      <c r="G32" s="42">
        <v>3</v>
      </c>
      <c r="H32" s="42">
        <v>4</v>
      </c>
      <c r="I32" s="42">
        <v>5</v>
      </c>
      <c r="J32" s="42">
        <v>3</v>
      </c>
      <c r="K32" s="44">
        <f t="shared" si="0"/>
        <v>33</v>
      </c>
      <c r="L32" s="77"/>
    </row>
    <row r="33" spans="1:12" s="34" customFormat="1" ht="24" customHeight="1" x14ac:dyDescent="0.2">
      <c r="A33" s="35">
        <v>27</v>
      </c>
      <c r="B33" s="59" t="s">
        <v>75</v>
      </c>
      <c r="C33" s="42">
        <v>7</v>
      </c>
      <c r="D33" s="42">
        <v>6</v>
      </c>
      <c r="E33" s="42">
        <v>6</v>
      </c>
      <c r="F33" s="42">
        <v>5</v>
      </c>
      <c r="G33" s="42">
        <v>4</v>
      </c>
      <c r="H33" s="42">
        <v>5</v>
      </c>
      <c r="I33" s="42">
        <v>7</v>
      </c>
      <c r="J33" s="42">
        <v>6</v>
      </c>
      <c r="K33" s="44">
        <f t="shared" si="0"/>
        <v>46</v>
      </c>
      <c r="L33" s="77"/>
    </row>
    <row r="34" spans="1:12" s="34" customFormat="1" ht="24" customHeight="1" x14ac:dyDescent="0.15">
      <c r="A34" s="35">
        <v>28</v>
      </c>
      <c r="B34" s="58" t="s">
        <v>76</v>
      </c>
      <c r="C34" s="42">
        <v>7</v>
      </c>
      <c r="D34" s="42">
        <v>6</v>
      </c>
      <c r="E34" s="42">
        <v>7</v>
      </c>
      <c r="F34" s="42">
        <v>6</v>
      </c>
      <c r="G34" s="42">
        <v>5</v>
      </c>
      <c r="H34" s="42">
        <v>8</v>
      </c>
      <c r="I34" s="42">
        <v>6</v>
      </c>
      <c r="J34" s="42">
        <v>8</v>
      </c>
      <c r="K34" s="44">
        <f t="shared" si="0"/>
        <v>53</v>
      </c>
      <c r="L34" s="77"/>
    </row>
    <row r="35" spans="1:12" s="34" customFormat="1" ht="24" customHeight="1" x14ac:dyDescent="0.2">
      <c r="A35" s="35">
        <v>29</v>
      </c>
      <c r="B35" s="60" t="s">
        <v>77</v>
      </c>
      <c r="C35" s="42">
        <v>5</v>
      </c>
      <c r="D35" s="42">
        <v>5</v>
      </c>
      <c r="E35" s="42">
        <v>4</v>
      </c>
      <c r="F35" s="42">
        <v>3</v>
      </c>
      <c r="G35" s="42">
        <v>4</v>
      </c>
      <c r="H35" s="42">
        <v>4</v>
      </c>
      <c r="I35" s="42">
        <v>3</v>
      </c>
      <c r="J35" s="42">
        <v>4</v>
      </c>
      <c r="K35" s="44">
        <f t="shared" si="0"/>
        <v>32</v>
      </c>
      <c r="L35" s="77"/>
    </row>
    <row r="36" spans="1:12" s="34" customFormat="1" ht="24" customHeight="1" x14ac:dyDescent="0.2">
      <c r="A36" s="35">
        <v>30</v>
      </c>
      <c r="B36" s="60" t="s">
        <v>78</v>
      </c>
      <c r="C36" s="42">
        <v>5</v>
      </c>
      <c r="D36" s="42">
        <v>5</v>
      </c>
      <c r="E36" s="42">
        <v>6</v>
      </c>
      <c r="F36" s="42">
        <v>7</v>
      </c>
      <c r="G36" s="42">
        <v>6</v>
      </c>
      <c r="H36" s="42">
        <v>7</v>
      </c>
      <c r="I36" s="42">
        <v>5</v>
      </c>
      <c r="J36" s="42">
        <v>7</v>
      </c>
      <c r="K36" s="44">
        <f t="shared" si="0"/>
        <v>48</v>
      </c>
      <c r="L36" s="77"/>
    </row>
    <row r="37" spans="1:12" s="34" customFormat="1" ht="24" customHeight="1" x14ac:dyDescent="0.2">
      <c r="A37" s="35">
        <v>31</v>
      </c>
      <c r="B37" s="60" t="s">
        <v>79</v>
      </c>
      <c r="C37" s="42">
        <v>10</v>
      </c>
      <c r="D37" s="42">
        <v>9</v>
      </c>
      <c r="E37" s="42">
        <v>7</v>
      </c>
      <c r="F37" s="42">
        <v>9</v>
      </c>
      <c r="G37" s="42">
        <v>9</v>
      </c>
      <c r="H37" s="42">
        <v>8</v>
      </c>
      <c r="I37" s="42">
        <v>10</v>
      </c>
      <c r="J37" s="42">
        <v>10</v>
      </c>
      <c r="K37" s="44">
        <f t="shared" si="0"/>
        <v>72</v>
      </c>
      <c r="L37" s="77"/>
    </row>
    <row r="38" spans="1:12" s="34" customFormat="1" ht="24" customHeight="1" x14ac:dyDescent="0.2">
      <c r="A38" s="35">
        <v>32</v>
      </c>
      <c r="B38" s="60" t="s">
        <v>80</v>
      </c>
      <c r="C38" s="42">
        <v>7</v>
      </c>
      <c r="D38" s="42">
        <v>6</v>
      </c>
      <c r="E38" s="42">
        <v>6</v>
      </c>
      <c r="F38" s="42">
        <v>7</v>
      </c>
      <c r="G38" s="42">
        <v>7</v>
      </c>
      <c r="H38" s="42">
        <v>6</v>
      </c>
      <c r="I38" s="42">
        <v>8</v>
      </c>
      <c r="J38" s="42">
        <v>8</v>
      </c>
      <c r="K38" s="44">
        <f t="shared" si="0"/>
        <v>55</v>
      </c>
      <c r="L38" s="77"/>
    </row>
    <row r="39" spans="1:12" s="34" customFormat="1" ht="24" customHeight="1" x14ac:dyDescent="0.2">
      <c r="A39" s="35">
        <v>33</v>
      </c>
      <c r="B39" s="60" t="s">
        <v>81</v>
      </c>
      <c r="C39" s="42">
        <v>8</v>
      </c>
      <c r="D39" s="42">
        <v>9</v>
      </c>
      <c r="E39" s="42">
        <v>8</v>
      </c>
      <c r="F39" s="42">
        <v>8</v>
      </c>
      <c r="G39" s="42">
        <v>8</v>
      </c>
      <c r="H39" s="42">
        <v>9</v>
      </c>
      <c r="I39" s="42">
        <v>10</v>
      </c>
      <c r="J39" s="42">
        <v>10</v>
      </c>
      <c r="K39" s="44">
        <f t="shared" si="0"/>
        <v>70</v>
      </c>
      <c r="L39" s="77"/>
    </row>
    <row r="40" spans="1:12" s="34" customFormat="1" ht="24" customHeight="1" x14ac:dyDescent="0.2">
      <c r="A40" s="35">
        <v>34</v>
      </c>
      <c r="B40" s="60" t="s">
        <v>27</v>
      </c>
      <c r="C40" s="42">
        <v>7</v>
      </c>
      <c r="D40" s="42">
        <v>7</v>
      </c>
      <c r="E40" s="42">
        <v>6</v>
      </c>
      <c r="F40" s="42">
        <v>5</v>
      </c>
      <c r="G40" s="42">
        <v>6</v>
      </c>
      <c r="H40" s="42">
        <v>5</v>
      </c>
      <c r="I40" s="42">
        <v>5</v>
      </c>
      <c r="J40" s="42">
        <v>7</v>
      </c>
      <c r="K40" s="44">
        <f t="shared" si="0"/>
        <v>48</v>
      </c>
      <c r="L40" s="77"/>
    </row>
    <row r="41" spans="1:12" s="34" customFormat="1" ht="24" customHeight="1" x14ac:dyDescent="0.2">
      <c r="A41" s="35">
        <v>35</v>
      </c>
      <c r="B41" s="60" t="s">
        <v>82</v>
      </c>
      <c r="C41" s="42">
        <v>4</v>
      </c>
      <c r="D41" s="42">
        <v>3</v>
      </c>
      <c r="E41" s="42">
        <v>3</v>
      </c>
      <c r="F41" s="42">
        <v>2</v>
      </c>
      <c r="G41" s="42">
        <v>2</v>
      </c>
      <c r="H41" s="42">
        <v>2</v>
      </c>
      <c r="I41" s="42">
        <v>2</v>
      </c>
      <c r="J41" s="42">
        <v>3</v>
      </c>
      <c r="K41" s="44">
        <f t="shared" si="0"/>
        <v>21</v>
      </c>
      <c r="L41" s="77"/>
    </row>
    <row r="42" spans="1:12" s="34" customFormat="1" ht="24" customHeight="1" x14ac:dyDescent="0.2">
      <c r="A42" s="35">
        <v>36</v>
      </c>
      <c r="B42" s="60" t="s">
        <v>36</v>
      </c>
      <c r="C42" s="42">
        <v>7</v>
      </c>
      <c r="D42" s="42">
        <v>7</v>
      </c>
      <c r="E42" s="42">
        <v>5</v>
      </c>
      <c r="F42" s="42">
        <v>4</v>
      </c>
      <c r="G42" s="42">
        <v>4</v>
      </c>
      <c r="H42" s="42">
        <v>5</v>
      </c>
      <c r="I42" s="42">
        <v>4</v>
      </c>
      <c r="J42" s="42">
        <v>5</v>
      </c>
      <c r="K42" s="44">
        <f t="shared" si="0"/>
        <v>41</v>
      </c>
      <c r="L42" s="77"/>
    </row>
    <row r="43" spans="1:12" s="34" customFormat="1" ht="24" customHeight="1" x14ac:dyDescent="0.2">
      <c r="A43" s="35">
        <v>37</v>
      </c>
      <c r="B43" s="60" t="s">
        <v>15</v>
      </c>
      <c r="C43" s="42">
        <v>8</v>
      </c>
      <c r="D43" s="42">
        <v>8</v>
      </c>
      <c r="E43" s="42">
        <v>7</v>
      </c>
      <c r="F43" s="42">
        <v>7</v>
      </c>
      <c r="G43" s="42">
        <v>8</v>
      </c>
      <c r="H43" s="42">
        <v>6</v>
      </c>
      <c r="I43" s="42">
        <v>8</v>
      </c>
      <c r="J43" s="42">
        <v>8</v>
      </c>
      <c r="K43" s="44">
        <f t="shared" si="0"/>
        <v>60</v>
      </c>
      <c r="L43" s="77"/>
    </row>
    <row r="44" spans="1:12" s="34" customFormat="1" ht="24" customHeight="1" x14ac:dyDescent="0.2">
      <c r="A44" s="35">
        <v>38</v>
      </c>
      <c r="B44" s="60" t="s">
        <v>16</v>
      </c>
      <c r="C44" s="42">
        <v>7</v>
      </c>
      <c r="D44" s="42">
        <v>8</v>
      </c>
      <c r="E44" s="42">
        <v>6</v>
      </c>
      <c r="F44" s="42">
        <v>5</v>
      </c>
      <c r="G44" s="42">
        <v>5</v>
      </c>
      <c r="H44" s="42">
        <v>6</v>
      </c>
      <c r="I44" s="42">
        <v>8</v>
      </c>
      <c r="J44" s="42">
        <v>7</v>
      </c>
      <c r="K44" s="44">
        <f t="shared" si="0"/>
        <v>52</v>
      </c>
      <c r="L44" s="77"/>
    </row>
    <row r="45" spans="1:12" s="34" customFormat="1" ht="24" customHeight="1" x14ac:dyDescent="0.2">
      <c r="A45" s="35">
        <v>39</v>
      </c>
      <c r="B45" s="60" t="s">
        <v>83</v>
      </c>
      <c r="C45" s="42">
        <v>7</v>
      </c>
      <c r="D45" s="42">
        <v>6</v>
      </c>
      <c r="E45" s="42">
        <v>6</v>
      </c>
      <c r="F45" s="42">
        <v>4</v>
      </c>
      <c r="G45" s="42">
        <v>3</v>
      </c>
      <c r="H45" s="42">
        <v>4</v>
      </c>
      <c r="I45" s="42">
        <v>4</v>
      </c>
      <c r="J45" s="42">
        <v>4</v>
      </c>
      <c r="K45" s="44">
        <f t="shared" si="0"/>
        <v>38</v>
      </c>
      <c r="L45" s="77"/>
    </row>
    <row r="46" spans="1:12" s="34" customFormat="1" ht="24" customHeight="1" x14ac:dyDescent="0.2">
      <c r="A46" s="35">
        <v>40</v>
      </c>
      <c r="B46" s="60" t="s">
        <v>18</v>
      </c>
      <c r="C46" s="42">
        <v>6</v>
      </c>
      <c r="D46" s="42">
        <v>5</v>
      </c>
      <c r="E46" s="42">
        <v>4</v>
      </c>
      <c r="F46" s="42">
        <v>2</v>
      </c>
      <c r="G46" s="42">
        <v>3</v>
      </c>
      <c r="H46" s="42">
        <v>3</v>
      </c>
      <c r="I46" s="42">
        <v>4</v>
      </c>
      <c r="J46" s="42">
        <v>3</v>
      </c>
      <c r="K46" s="44">
        <f t="shared" si="0"/>
        <v>30</v>
      </c>
      <c r="L46" s="77"/>
    </row>
    <row r="47" spans="1:12" s="34" customFormat="1" ht="24" customHeight="1" x14ac:dyDescent="0.2">
      <c r="A47" s="35">
        <v>41</v>
      </c>
      <c r="B47" s="60" t="s">
        <v>37</v>
      </c>
      <c r="C47" s="42">
        <v>8</v>
      </c>
      <c r="D47" s="42">
        <v>8</v>
      </c>
      <c r="E47" s="42">
        <v>9</v>
      </c>
      <c r="F47" s="42">
        <v>8</v>
      </c>
      <c r="G47" s="42">
        <v>10</v>
      </c>
      <c r="H47" s="42">
        <v>9</v>
      </c>
      <c r="I47" s="42">
        <v>9</v>
      </c>
      <c r="J47" s="42">
        <v>10</v>
      </c>
      <c r="K47" s="44">
        <f t="shared" si="0"/>
        <v>71</v>
      </c>
      <c r="L47" s="77"/>
    </row>
    <row r="48" spans="1:12" s="34" customFormat="1" ht="24" customHeight="1" x14ac:dyDescent="0.2">
      <c r="A48" s="35">
        <v>42</v>
      </c>
      <c r="B48" s="60" t="s">
        <v>20</v>
      </c>
      <c r="C48" s="42">
        <v>8</v>
      </c>
      <c r="D48" s="42">
        <v>8</v>
      </c>
      <c r="E48" s="42">
        <v>7</v>
      </c>
      <c r="F48" s="42">
        <v>6</v>
      </c>
      <c r="G48" s="42">
        <v>7</v>
      </c>
      <c r="H48" s="42">
        <v>7</v>
      </c>
      <c r="I48" s="42">
        <v>6</v>
      </c>
      <c r="J48" s="42">
        <v>9</v>
      </c>
      <c r="K48" s="44">
        <f t="shared" si="0"/>
        <v>58</v>
      </c>
      <c r="L48" s="77"/>
    </row>
    <row r="49" spans="1:12" s="34" customFormat="1" ht="24" customHeight="1" x14ac:dyDescent="0.2">
      <c r="A49" s="35">
        <v>43</v>
      </c>
      <c r="B49" s="60" t="s">
        <v>84</v>
      </c>
      <c r="C49" s="42">
        <v>3</v>
      </c>
      <c r="D49" s="42">
        <v>4</v>
      </c>
      <c r="E49" s="42">
        <v>4</v>
      </c>
      <c r="F49" s="42">
        <v>0</v>
      </c>
      <c r="G49" s="42">
        <v>2</v>
      </c>
      <c r="H49" s="42">
        <v>4</v>
      </c>
      <c r="I49" s="42">
        <v>4</v>
      </c>
      <c r="J49" s="42">
        <v>4</v>
      </c>
      <c r="K49" s="44">
        <f t="shared" si="0"/>
        <v>25</v>
      </c>
      <c r="L49" s="77"/>
    </row>
    <row r="50" spans="1:12" s="34" customFormat="1" ht="24" customHeight="1" thickBot="1" x14ac:dyDescent="0.25">
      <c r="A50" s="38">
        <v>44</v>
      </c>
      <c r="B50" s="61" t="s">
        <v>85</v>
      </c>
      <c r="C50" s="70">
        <v>10</v>
      </c>
      <c r="D50" s="70">
        <v>10</v>
      </c>
      <c r="E50" s="70">
        <v>8</v>
      </c>
      <c r="F50" s="70">
        <v>6</v>
      </c>
      <c r="G50" s="70">
        <v>9</v>
      </c>
      <c r="H50" s="70">
        <v>8</v>
      </c>
      <c r="I50" s="70">
        <v>8</v>
      </c>
      <c r="J50" s="70">
        <v>8</v>
      </c>
      <c r="K50" s="71">
        <f t="shared" si="0"/>
        <v>67</v>
      </c>
      <c r="L50" s="78"/>
    </row>
    <row r="52" spans="1:12" ht="18" x14ac:dyDescent="0.15">
      <c r="A52" s="15" t="s">
        <v>86</v>
      </c>
      <c r="L52" s="16"/>
    </row>
  </sheetData>
  <autoFilter ref="A6:L6" xr:uid="{00000000-0009-0000-0000-000004000000}">
    <sortState xmlns:xlrd2="http://schemas.microsoft.com/office/spreadsheetml/2017/richdata2"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командный</vt:lpstr>
      <vt:lpstr>лично-командный</vt:lpstr>
      <vt:lpstr>личники по местам</vt:lpstr>
      <vt:lpstr>строй 1 судья</vt:lpstr>
      <vt:lpstr>строй 2 судья</vt:lpstr>
      <vt:lpstr>командный!Заголовки_для_печати</vt:lpstr>
      <vt:lpstr>'личники по местам'!Заголовки_для_печати</vt:lpstr>
      <vt:lpstr>'лично-командный'!Заголовки_для_печати</vt:lpstr>
      <vt:lpstr>'строй 1 судья'!Заголовки_для_печати</vt:lpstr>
      <vt:lpstr>'строй 2 судья'!Заголовки_для_печати</vt:lpstr>
      <vt:lpstr>командный!Область_печати</vt:lpstr>
      <vt:lpstr>'личники по местам'!Область_печати</vt:lpstr>
      <vt:lpstr>'лично-командный'!Область_печати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Надежда Кожура</cp:lastModifiedBy>
  <cp:lastPrinted>2023-05-18T07:41:18Z</cp:lastPrinted>
  <dcterms:created xsi:type="dcterms:W3CDTF">1996-10-08T23:32:33Z</dcterms:created>
  <dcterms:modified xsi:type="dcterms:W3CDTF">2024-05-18T03:18:51Z</dcterms:modified>
</cp:coreProperties>
</file>